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ATLANTICO\"/>
    </mc:Choice>
  </mc:AlternateContent>
  <xr:revisionPtr revIDLastSave="0" documentId="13_ncr:1_{60966021-EAB5-4B7B-9B38-2C76F23EAB3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730" yWindow="0" windowWidth="2607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<sst xmlns="http://schemas.openxmlformats.org/spreadsheetml/2006/main" count="3167" uniqueCount="2699">
  <si>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</si>
  <si>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</si>
  <si>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</si>
  <si>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</si>
  <si>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</si>
  <si>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</si>
  <si>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</si>
  <si>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</si>
  <si>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</si>
  <si>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</si>
  <si>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</si>
  <si>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</si>
  <si>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</si>
  <si>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</si>
  <si>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</si>
  <si>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</si>
  <si>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</si>
  <si>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</si>
  <si>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</si>
  <si>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</si>
  <si>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</si>
  <si>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</si>
  <si>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</si>
  <si>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</si>
  <si>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</si>
  <si>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</si>
  <si>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</si>
  <si>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</si>
  <si>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</si>
  <si>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</si>
  <si>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</si>
  <si>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</si>
  <si>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</si>
  <si>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</si>
  <si>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</si>
  <si>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</si>
  <si>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</si>
  <si>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</si>
  <si>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</si>
  <si>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</si>
  <si>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</si>
  <si>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</si>
  <si>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</si>
  <si>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</si>
  <si>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</si>
  <si>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</si>
  <si>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</si>
  <si>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</si>
  <si>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</si>
  <si>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</si>
  <si>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</si>
  <si>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</si>
  <si>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</si>
  <si>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</si>
  <si>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</si>
  <si>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</si>
  <si>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</si>
  <si>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</si>
  <si>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</si>
  <si>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</si>
  <si>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</si>
  <si>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</si>
  <si>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</si>
  <si>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</si>
  <si>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</si>
  <si>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</si>
  <si>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</si>
  <si>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</si>
  <si>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</si>
  <si>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</si>
  <si>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</si>
  <si>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</si>
  <si>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</si>
  <si>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</si>
  <si>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</si>
  <si>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</si>
  <si>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</si>
  <si>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</si>
  <si>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</si>
  <si>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</si>
  <si>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</si>
  <si>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</si>
  <si>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</si>
  <si>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</si>
  <si>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</si>
  <si>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</si>
  <si>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</si>
  <si>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</si>
  <si>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</si>
  <si>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</si>
  <si>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</si>
  <si>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</si>
  <si>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</si>
  <si>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</si>
  <si>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</si>
  <si>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</si>
  <si>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</si>
  <si>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</si>
  <si>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</si>
  <si>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</si>
  <si>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</si>
  <si>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</si>
  <si>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</si>
  <si>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</si>
  <si>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</si>
  <si>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</si>
  <si>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</si>
  <si>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</si>
  <si>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</si>
  <si>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</si>
  <si>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</si>
  <si>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</si>
  <si>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</si>
  <si>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</si>
  <si>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</si>
  <si>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</si>
  <si>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</si>
  <si>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</si>
  <si>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</si>
  <si>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</si>
  <si>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</si>
  <si>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</si>
  <si>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</si>
  <si>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</si>
  <si>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</si>
  <si>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</si>
  <si>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</si>
  <si>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</si>
  <si>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</si>
  <si>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</si>
  <si>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</si>
  <si>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</si>
  <si>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</si>
  <si>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</si>
  <si>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</si>
  <si>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</si>
  <si>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</si>
  <si>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</si>
  <si>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</si>
  <si>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</si>
  <si>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</si>
  <si>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</si>
  <si>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</si>
  <si>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</si>
  <si>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</si>
  <si>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</si>
  <si>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</si>
  <si>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</si>
  <si>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</si>
  <si>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</si>
  <si>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</si>
  <si>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</si>
  <si>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</si>
  <si>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</si>
  <si>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</si>
  <si>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</si>
  <si>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</si>
  <si>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</si>
  <si>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</si>
  <si>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</si>
  <si>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</si>
  <si>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</si>
  <si>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</si>
  <si>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</si>
  <si>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</si>
  <si>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</si>
  <si>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</si>
  <si>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</si>
  <si>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</si>
  <si>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</si>
  <si>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</si>
  <si>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</si>
  <si>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</si>
  <si>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</si>
  <si>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</si>
  <si>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</si>
  <si>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</si>
  <si>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</si>
  <si>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</si>
  <si>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</si>
  <si>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</si>
  <si>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</si>
  <si>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</si>
  <si>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</si>
  <si>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</si>
  <si>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</si>
  <si>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</si>
  <si>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</si>
  <si>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</si>
  <si>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</si>
  <si>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</si>
  <si>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</si>
  <si>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</si>
  <si>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</si>
  <si>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</si>
  <si>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</si>
  <si>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</si>
  <si>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</si>
  <si>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</si>
  <si>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</si>
  <si>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</si>
  <si>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</si>
  <si>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</si>
  <si>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</si>
  <si>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</si>
  <si>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</si>
  <si>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</si>
  <si>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</si>
  <si>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</si>
  <si>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</si>
  <si>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</si>
  <si>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</si>
  <si>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</si>
  <si>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</si>
  <si>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</si>
  <si>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</si>
  <si>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</si>
  <si>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</si>
  <si>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</si>
  <si>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</si>
  <si>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</si>
  <si>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</si>
  <si>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</si>
  <si>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</si>
  <si>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</si>
  <si>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</si>
  <si>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</si>
  <si>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</si>
  <si>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</si>
  <si>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</si>
  <si>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</si>
  <si>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</si>
  <si>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</si>
  <si>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</si>
  <si>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</si>
  <si>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</si>
  <si>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</si>
  <si>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</si>
  <si>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</si>
  <si>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</si>
  <si>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</si>
  <si>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</si>
  <si>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</si>
  <si>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</si>
  <si>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</si>
  <si>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</si>
  <si>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</si>
  <si>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</si>
  <si>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</si>
  <si>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</si>
  <si>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</si>
  <si>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</si>
  <si>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</si>
  <si>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</si>
  <si>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</si>
  <si>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</si>
  <si>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</si>
  <si>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</si>
  <si>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</si>
  <si>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</si>
  <si>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</si>
  <si>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</si>
  <si>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</si>
  <si>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</si>
  <si>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</si>
  <si>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</si>
  <si>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</si>
  <si>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</si>
  <si>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</si>
  <si>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</si>
  <si>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</si>
  <si>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</si>
  <si>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</si>
  <si>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</si>
  <si>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</si>
  <si>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</si>
  <si>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</si>
  <si>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</si>
  <si>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</si>
  <si>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</si>
  <si>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</si>
  <si>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</si>
  <si>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</si>
  <si>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</si>
  <si>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</si>
  <si>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</si>
  <si>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</si>
  <si>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</si>
  <si>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</si>
  <si>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</si>
  <si>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</si>
  <si>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</si>
  <si>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</si>
  <si>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</si>
  <si>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</si>
  <si>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</si>
  <si>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</si>
  <si>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</si>
  <si>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</si>
  <si>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</si>
  <si>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</si>
  <si>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</si>
  <si>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</si>
  <si>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</si>
  <si>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</si>
  <si>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</si>
  <si>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</si>
  <si>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</si>
  <si>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</si>
  <si>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</si>
  <si>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</si>
  <si>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</si>
  <si>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</si>
  <si>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</si>
  <si>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</si>
  <si>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</si>
  <si>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</si>
  <si>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</si>
  <si>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</si>
  <si>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</si>
  <si>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</si>
  <si>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</si>
  <si>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</si>
  <si>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</si>
  <si>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</si>
  <si>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</si>
  <si>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</si>
  <si>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</si>
  <si>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</si>
  <si>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</si>
  <si>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</si>
  <si>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</si>
  <si>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</si>
  <si>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</si>
  <si>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</si>
  <si>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</si>
  <si>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</si>
  <si>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</si>
  <si>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</si>
  <si>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</si>
  <si>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</si>
  <si>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</si>
  <si>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</si>
  <si>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</si>
  <si>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</si>
  <si>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</si>
  <si>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</si>
  <si>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</si>
  <si>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</si>
  <si>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</si>
  <si>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</si>
  <si>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</si>
  <si>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</si>
  <si>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</si>
  <si>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</si>
  <si>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</si>
  <si>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</si>
  <si>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</si>
  <si>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</si>
  <si>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</si>
  <si>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</si>
  <si>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</si>
  <si>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</si>
  <si>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</si>
  <si>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</si>
  <si>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</si>
  <si>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</si>
  <si>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</si>
  <si>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</si>
  <si>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</si>
  <si>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</si>
  <si>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</si>
  <si>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</si>
  <si>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</si>
  <si>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</si>
  <si>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</si>
  <si>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</si>
  <si>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</si>
  <si>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</si>
  <si>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</si>
  <si>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</si>
  <si>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</si>
  <si>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</si>
  <si>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</si>
  <si>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</si>
  <si>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</si>
  <si>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</si>
  <si>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</si>
  <si>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</si>
  <si>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</si>
  <si>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</si>
  <si>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</si>
  <si>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</si>
  <si>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</si>
  <si>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</si>
  <si>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</si>
  <si>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</si>
  <si>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</si>
  <si>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</si>
  <si>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</si>
  <si>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</si>
  <si>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</si>
  <si>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</si>
  <si>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</si>
  <si>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</si>
  <si>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</si>
  <si>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</si>
  <si>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</si>
  <si>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</si>
  <si>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</si>
  <si>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</si>
  <si>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</si>
  <si>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</si>
  <si>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</si>
  <si>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</si>
  <si>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</si>
  <si>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</si>
  <si>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</si>
  <si>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</si>
  <si>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</si>
  <si>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</si>
  <si>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</si>
  <si>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</si>
  <si>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</si>
  <si>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</si>
  <si>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</si>
  <si>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</si>
  <si>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</si>
  <si>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</si>
  <si>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</si>
  <si>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</si>
  <si>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</si>
  <si>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</si>
  <si>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</si>
  <si>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</si>
  <si>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</si>
  <si>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</si>
  <si>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</si>
  <si>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</si>
  <si>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</si>
  <si>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</si>
  <si>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</si>
  <si>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</si>
  <si>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</si>
  <si>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</si>
  <si>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</si>
  <si>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</si>
  <si>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</si>
  <si>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</si>
  <si>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</si>
  <si>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</si>
  <si>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</si>
  <si>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</si>
  <si>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</si>
  <si>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</si>
  <si>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</si>
  <si>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</si>
  <si>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</si>
  <si>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</si>
  <si>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</si>
  <si>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</si>
  <si>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</si>
  <si>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</si>
  <si>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</si>
  <si>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</si>
  <si>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</si>
  <si>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</si>
  <si>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</si>
  <si>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</si>
  <si>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</si>
  <si>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</si>
  <si>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</si>
  <si>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</si>
  <si>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</si>
  <si>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</si>
  <si>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</si>
  <si>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</si>
  <si>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</si>
  <si>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</si>
  <si>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</si>
  <si>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</si>
  <si>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</si>
  <si>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</si>
  <si>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</si>
  <si>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</si>
  <si>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</si>
  <si>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</si>
  <si>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</si>
  <si>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</si>
  <si>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</si>
  <si>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</si>
  <si>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</si>
  <si>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</si>
  <si>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</si>
  <si>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</si>
  <si>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</si>
  <si>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</si>
  <si>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</si>
  <si>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</si>
  <si>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</si>
  <si>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</si>
  <si>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</si>
  <si>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</si>
  <si>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</si>
  <si>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</si>
  <si>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</si>
  <si>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</si>
  <si>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</si>
  <si>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</si>
  <si>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</si>
  <si>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</si>
  <si>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</si>
  <si>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</si>
  <si>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</si>
  <si>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</si>
  <si>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</si>
  <si>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</si>
  <si>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</si>
  <si>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</si>
  <si>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</si>
  <si>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</si>
  <si>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</si>
  <si>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</si>
  <si>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</si>
  <si>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</si>
  <si>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</si>
  <si>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</si>
  <si>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</si>
  <si>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</si>
  <si>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</si>
  <si>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</si>
  <si>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</si>
  <si>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</si>
  <si>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</si>
  <si>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</si>
  <si>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</si>
  <si>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</si>
  <si>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</si>
  <si>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</si>
  <si>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</si>
  <si>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</si>
  <si>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</si>
  <si>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</si>
  <si>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</si>
  <si>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</si>
  <si>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</si>
  <si>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</si>
  <si>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</si>
  <si>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</si>
  <si>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</si>
  <si>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</si>
  <si>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</si>
  <si>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</si>
  <si>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</si>
  <si>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</si>
  <si>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</si>
  <si>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</si>
  <si>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</si>
  <si>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</si>
  <si>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</si>
  <si>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</si>
  <si>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</si>
  <si>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</si>
  <si>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</si>
  <si>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</si>
  <si>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</si>
  <si>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</si>
  <si>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</si>
  <si>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</si>
  <si>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</si>
  <si>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</si>
  <si>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</si>
  <si>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</si>
  <si>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</si>
  <si>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</si>
  <si>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</si>
  <si>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</si>
  <si>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</si>
  <si>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</si>
  <si>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</si>
  <si>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</si>
  <si>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</si>
  <si>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</si>
  <si>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</si>
  <si>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</si>
  <si>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</si>
  <si>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</si>
  <si>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</si>
  <si>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</si>
  <si>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</si>
  <si>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</si>
  <si>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</si>
  <si>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</si>
  <si>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</si>
  <si>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</si>
  <si>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</si>
  <si>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</si>
  <si>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</si>
  <si>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</si>
  <si>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</si>
  <si>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</si>
  <si>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</si>
  <si>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</si>
  <si>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</si>
  <si>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</si>
  <si>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</si>
  <si>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</si>
  <si>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</si>
  <si>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</si>
  <si>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</si>
  <si>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</si>
  <si>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</si>
  <si>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</si>
  <si>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</si>
  <si>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</si>
  <si>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</si>
  <si>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</si>
  <si>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</si>
  <si>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</si>
  <si>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</si>
  <si>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</si>
  <si>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</si>
  <si>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</si>
  <si>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</si>
  <si>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</si>
  <si>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</si>
  <si>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</si>
  <si>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</si>
  <si>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</si>
  <si>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</si>
  <si>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</si>
  <si>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</si>
  <si>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</si>
  <si>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</si>
  <si>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</si>
  <si>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</si>
  <si>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</si>
  <si>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</si>
  <si>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</si>
  <si>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</si>
  <si>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</si>
  <si>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</si>
  <si>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</si>
  <si>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</si>
  <si>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</si>
  <si>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</si>
  <si>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</si>
  <si>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</si>
  <si>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</si>
  <si>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</si>
  <si>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</si>
  <si>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</si>
  <si>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</si>
  <si>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</si>
  <si>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</si>
  <si>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</si>
  <si>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</si>
  <si>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</si>
  <si>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</si>
  <si>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</si>
  <si>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</si>
  <si>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</si>
  <si>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</si>
  <si>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</si>
  <si>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</si>
  <si>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</si>
  <si>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</si>
  <si>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</si>
  <si>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</si>
  <si>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</si>
  <si>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</si>
  <si>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</si>
  <si>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</si>
  <si>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</si>
  <si>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</si>
  <si>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</si>
  <si>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</si>
  <si>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</si>
  <si>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</si>
  <si>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</si>
  <si>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</si>
  <si>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</si>
  <si>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</si>
  <si>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</si>
  <si>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</si>
  <si>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</si>
  <si>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</si>
  <si>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</si>
  <si>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</si>
  <si>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</si>
  <si>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</si>
  <si>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</si>
  <si>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</si>
  <si>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</si>
  <si>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</si>
  <si>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</si>
  <si>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</si>
  <si>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</si>
  <si>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</si>
  <si>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</si>
  <si>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</si>
  <si>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</si>
  <si>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</si>
  <si>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</si>
  <si>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</si>
  <si>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</si>
  <si>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</si>
  <si>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</si>
  <si>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</si>
  <si>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</si>
  <si>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</si>
  <si>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</si>
  <si>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</si>
  <si>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</si>
  <si>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</si>
  <si>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</si>
  <si>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</si>
  <si>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</si>
  <si>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</si>
  <si>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</si>
  <si>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</si>
  <si>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</si>
  <si>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</si>
  <si>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</si>
  <si>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</si>
  <si>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</si>
  <si>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</si>
  <si>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</si>
  <si>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</si>
  <si>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</si>
  <si>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</si>
  <si>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</si>
  <si>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</si>
  <si>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</si>
  <si>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</si>
  <si>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</si>
  <si>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</si>
  <si>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</si>
  <si>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</si>
  <si>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</si>
  <si>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</si>
  <si>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</si>
  <si>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</si>
  <si>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</si>
  <si>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</si>
  <si>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</si>
  <si>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</si>
  <si>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</si>
  <si>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</si>
  <si>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</si>
  <si>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</si>
  <si>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</si>
  <si>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</si>
  <si>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</si>
  <si>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</si>
  <si>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</si>
  <si>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</si>
  <si>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</si>
  <si>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</si>
  <si>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</si>
  <si>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</si>
  <si>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</si>
  <si>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</si>
  <si>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</si>
  <si>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</si>
  <si>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</si>
  <si>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</si>
  <si>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</si>
  <si>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</si>
  <si>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</si>
  <si>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</si>
  <si>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</si>
  <si>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</si>
  <si>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</si>
  <si>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</si>
  <si>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</si>
  <si>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</si>
  <si>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</si>
  <si>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</si>
  <si>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</si>
  <si>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</si>
  <si>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</si>
  <si>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</si>
  <si>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</si>
  <si>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</si>
  <si>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</si>
  <si>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</si>
  <si>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</si>
  <si>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</si>
  <si>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</si>
  <si>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</si>
  <si>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</si>
  <si>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</si>
  <si>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</si>
  <si>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</si>
  <si>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</si>
  <si>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</si>
  <si>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</si>
  <si>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</si>
  <si>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</si>
  <si>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</si>
  <si>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</si>
  <si>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</si>
  <si>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</si>
  <si>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</si>
  <si>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</si>
  <si>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</si>
  <si>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</si>
  <si>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</si>
  <si>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</si>
  <si>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</si>
  <si>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</si>
  <si>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</si>
  <si>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</si>
  <si>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</si>
  <si>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</si>
  <si>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</si>
  <si>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</si>
  <si>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</si>
  <si>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</si>
  <si>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</si>
  <si>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</si>
  <si>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</si>
  <si>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</si>
  <si>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</si>
  <si>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</si>
  <si>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</si>
  <si>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</si>
  <si>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</si>
  <si>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</si>
  <si>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</si>
  <si>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</si>
  <si>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</si>
  <si>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</si>
  <si>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</si>
  <si>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</si>
  <si>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</si>
  <si>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</si>
  <si>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</si>
  <si>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</si>
  <si>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</si>
  <si>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</si>
  <si>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</si>
  <si>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</si>
  <si>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</si>
  <si>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</si>
  <si>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</si>
  <si>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</si>
  <si>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</si>
  <si>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</si>
  <si>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</si>
  <si>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</si>
  <si>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</si>
  <si>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</si>
  <si>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</si>
  <si>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</si>
  <si>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</si>
  <si>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</si>
  <si>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</si>
  <si>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</si>
  <si>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</si>
  <si>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</si>
  <si>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</si>
  <si>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</si>
  <si>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</si>
  <si>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</si>
  <si>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</si>
  <si>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</si>
  <si>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</si>
  <si>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</si>
  <si>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</si>
  <si>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</si>
  <si>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</si>
  <si>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</si>
  <si>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</si>
  <si>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</si>
  <si>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</si>
  <si>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</si>
  <si>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</si>
  <si>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</si>
  <si>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</si>
  <si>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</si>
  <si>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</si>
  <si>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</si>
  <si>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</si>
  <si>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</si>
  <si>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</si>
  <si>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</si>
  <si>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</si>
  <si>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</si>
  <si>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</si>
  <si>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</si>
  <si>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</si>
  <si>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</si>
  <si>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</si>
  <si>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</si>
  <si>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</si>
  <si>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</si>
  <si>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</si>
  <si>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</si>
  <si>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</si>
  <si>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</si>
  <si>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</si>
  <si>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</si>
  <si>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</si>
  <si>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</si>
  <si>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</si>
  <si>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</si>
  <si>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</si>
  <si>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</si>
  <si>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</si>
  <si>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</si>
  <si>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</si>
  <si>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</si>
  <si>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</si>
  <si>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</si>
  <si>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</si>
  <si>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</si>
  <si>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</si>
  <si>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</si>
  <si>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</si>
  <si>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</si>
  <si>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</si>
  <si>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</si>
  <si>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</si>
  <si>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</si>
  <si>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</si>
  <si>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</si>
  <si>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</si>
  <si>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</si>
  <si>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</si>
  <si>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</si>
  <si>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</si>
  <si>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</si>
  <si>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</si>
  <si>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</si>
  <si>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</si>
  <si>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</si>
  <si>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</si>
  <si>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</si>
  <si>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</si>
  <si>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</si>
  <si>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</si>
  <si>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</si>
  <si>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</si>
  <si>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</si>
  <si>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</si>
  <si>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</si>
  <si>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</si>
  <si>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</si>
  <si>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</si>
  <si>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</si>
  <si>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</si>
  <si>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</si>
  <si>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</si>
  <si>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</si>
  <si>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</si>
  <si>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</si>
  <si>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</si>
  <si>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</si>
  <si>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</si>
  <si>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</si>
  <si>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</si>
  <si>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</si>
  <si>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</si>
  <si>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</si>
  <si>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</si>
  <si>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</si>
  <si>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</si>
  <si>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</si>
  <si>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</si>
  <si>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</si>
  <si>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</si>
  <si>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</si>
  <si>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</si>
  <si>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</si>
  <si>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</si>
  <si>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</si>
  <si>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</si>
  <si>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</si>
  <si>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</si>
  <si>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</si>
  <si>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</si>
  <si>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</si>
  <si>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</si>
  <si>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</si>
  <si>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</si>
  <si>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</si>
  <si>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</si>
  <si>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</si>
  <si>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</si>
  <si>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</si>
  <si>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</si>
  <si>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</si>
  <si>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</si>
  <si>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</si>
  <si>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</si>
  <si>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</si>
  <si>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</si>
  <si>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</si>
  <si>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</si>
  <si>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</si>
  <si>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</si>
  <si>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</si>
  <si>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</si>
  <si>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</si>
  <si>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</si>
  <si>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</si>
  <si>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</si>
  <si>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</si>
  <si>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</si>
  <si>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</si>
  <si>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</si>
  <si>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</si>
  <si>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</si>
  <si>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</si>
  <si>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</si>
  <si>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</si>
  <si>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</si>
  <si>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</si>
  <si>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</si>
  <si>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</si>
  <si>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</si>
  <si>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</si>
  <si>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</si>
  <si>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</si>
  <si>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</si>
  <si>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</si>
  <si>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</si>
  <si>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</si>
  <si>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</si>
  <si>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</si>
  <si>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</si>
  <si>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</si>
  <si>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</si>
  <si>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</si>
  <si>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</si>
  <si>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</si>
  <si>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</si>
  <si>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</si>
  <si>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</si>
  <si>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</si>
  <si>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</si>
  <si>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</si>
  <si>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</si>
  <si>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</si>
  <si>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</si>
  <si>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</si>
  <si>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</si>
  <si>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</si>
  <si>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</si>
  <si>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</si>
  <si>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</si>
  <si>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</si>
  <si>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</si>
  <si>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</si>
  <si>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</si>
  <si>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</si>
  <si>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</si>
  <si>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</si>
  <si>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</si>
  <si>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</si>
  <si>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</si>
  <si>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</si>
  <si>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</si>
  <si>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</si>
  <si>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</si>
  <si>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</si>
  <si>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</si>
  <si>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</si>
  <si>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</si>
  <si>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</si>
  <si>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</si>
  <si>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</si>
  <si>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</si>
  <si>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</si>
  <si>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</si>
  <si>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</si>
  <si>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</si>
  <si>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</si>
  <si>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</si>
  <si>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</si>
  <si>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</si>
  <si>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</si>
  <si>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</si>
  <si>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</si>
  <si>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</si>
  <si>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</si>
  <si>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</si>
  <si>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</si>
  <si>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</si>
  <si>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</si>
  <si>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</si>
  <si>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</si>
  <si>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</si>
  <si>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</si>
  <si>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</si>
  <si>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</si>
  <si>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</si>
  <si>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</si>
  <si>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</si>
  <si>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</si>
  <si>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</si>
  <si>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</si>
  <si>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</si>
  <si>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</si>
  <si>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</si>
  <si>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</si>
  <si>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</si>
  <si>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</si>
  <si>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</si>
  <si>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</si>
  <si>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</si>
  <si>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</si>
  <si>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</si>
  <si>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</si>
  <si>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</si>
  <si>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</si>
  <si>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</si>
  <si>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</si>
  <si>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</si>
  <si>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</si>
  <si>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</si>
  <si>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</si>
  <si>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</si>
  <si>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</si>
  <si>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</si>
  <si>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</si>
  <si>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</si>
  <si>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</si>
  <si>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</si>
  <si>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</si>
  <si>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</si>
  <si>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</si>
  <si>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</si>
  <si>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</si>
  <si>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</si>
  <si>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</si>
  <si>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</si>
  <si>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</si>
  <si>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</si>
  <si>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</si>
  <si>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</si>
  <si>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</si>
  <si>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</si>
  <si>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</si>
  <si>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</si>
  <si>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</si>
  <si>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</si>
  <si>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</si>
  <si>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</si>
  <si>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</si>
  <si>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</si>
  <si>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</si>
  <si>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</si>
  <si>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</si>
  <si>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</si>
  <si>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</si>
  <si>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</si>
  <si>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</si>
  <si>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</si>
  <si>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</si>
  <si>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</si>
  <si>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</si>
  <si>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</si>
  <si>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</si>
  <si>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</si>
  <si>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</si>
  <si>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</si>
  <si>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</si>
  <si>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</si>
  <si>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</si>
  <si>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</si>
  <si>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</si>
  <si>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</si>
  <si>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</si>
  <si>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</si>
  <si>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</si>
  <si>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</si>
  <si>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</si>
  <si>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</si>
  <si>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</si>
  <si>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</si>
  <si>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</si>
  <si>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</si>
  <si>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</si>
  <si>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</si>
  <si>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</si>
  <si>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</si>
  <si>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</si>
  <si>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</si>
  <si>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</si>
  <si>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</si>
  <si>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</si>
  <si>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</si>
  <si>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</si>
  <si>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</si>
  <si>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</si>
  <si>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</si>
  <si>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</si>
  <si>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</si>
  <si>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</si>
  <si>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</si>
  <si>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</si>
  <si>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</si>
  <si>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</si>
  <si>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</si>
  <si>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</si>
  <si>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</si>
  <si>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</si>
  <si>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</si>
  <si>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</si>
  <si>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</si>
  <si>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</si>
  <si>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</si>
  <si>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</si>
  <si>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</si>
  <si>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</si>
  <si>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</si>
  <si>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</si>
  <si>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</si>
  <si>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</si>
  <si>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</si>
  <si>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</si>
  <si>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</si>
  <si>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</si>
  <si>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</si>
  <si>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</si>
  <si>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</si>
  <si>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</si>
  <si>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</si>
  <si>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</si>
  <si>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</si>
  <si>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</si>
  <si>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</si>
  <si>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</si>
  <si>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</si>
  <si>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</si>
  <si>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</si>
  <si>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</si>
  <si>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</si>
  <si>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</si>
  <si>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</si>
  <si>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</si>
  <si>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</si>
  <si>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</si>
  <si>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</si>
  <si>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</si>
  <si>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</si>
  <si>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</si>
  <si>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</si>
  <si>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</si>
  <si>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</si>
  <si>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</si>
  <si>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</si>
  <si>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</si>
  <si>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</si>
  <si>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</si>
  <si>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</si>
  <si>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</si>
  <si>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</si>
  <si>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</si>
  <si>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</si>
  <si>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</si>
  <si>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</si>
  <si>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</si>
  <si>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</si>
  <si>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</si>
  <si>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</si>
  <si>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</si>
  <si>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</si>
  <si>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</si>
  <si>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</si>
  <si>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</si>
  <si>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</si>
  <si>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</si>
  <si>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</si>
  <si>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</si>
  <si>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</si>
  <si>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</si>
  <si>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</si>
  <si>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</si>
  <si>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</si>
  <si>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</si>
  <si>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</si>
  <si>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</si>
  <si>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</si>
  <si>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</si>
  <si>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</si>
  <si>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</si>
  <si>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</si>
  <si>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</si>
  <si>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</si>
  <si>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</si>
  <si>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</si>
  <si>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</si>
  <si>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</si>
  <si>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</si>
  <si>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</si>
  <si>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</si>
  <si>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</si>
  <si>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</si>
  <si>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</si>
  <si>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</si>
  <si>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</si>
  <si>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</si>
  <si>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</si>
  <si>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</si>
  <si>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</si>
  <si>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</si>
  <si>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</si>
  <si>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</si>
  <si>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</si>
  <si>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</si>
  <si>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</si>
  <si>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</si>
  <si>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</si>
  <si>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</si>
  <si>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</si>
  <si>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</si>
  <si>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</si>
  <si>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</si>
  <si>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</si>
  <si>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</si>
  <si>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</si>
  <si>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</si>
  <si>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</si>
  <si>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</si>
  <si>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</si>
  <si>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</si>
  <si>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</si>
  <si>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</si>
  <si>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</si>
  <si>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</si>
  <si>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</si>
  <si>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</si>
  <si>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</si>
  <si>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</si>
  <si>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</si>
  <si>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</si>
  <si>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</si>
  <si>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</si>
  <si>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</si>
  <si>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</si>
  <si>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</si>
  <si>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</si>
  <si>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</si>
  <si>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</si>
  <si>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</si>
  <si>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</si>
  <si>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</si>
  <si>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</si>
  <si>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</si>
  <si>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</si>
  <si>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</si>
  <si>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</si>
  <si>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</si>
  <si>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</si>
  <si>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</si>
  <si>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</si>
  <si>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</si>
  <si>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</si>
  <si>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</si>
  <si>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</si>
  <si>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</si>
  <si>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</si>
  <si>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</si>
  <si>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</si>
  <si>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</si>
  <si>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</si>
  <si>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</si>
  <si>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</si>
  <si>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</si>
  <si>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</si>
  <si>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</si>
  <si>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</si>
  <si>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</si>
  <si>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</si>
  <si>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</si>
  <si>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</si>
  <si>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</si>
  <si>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</si>
  <si>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</si>
  <si>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</si>
  <si>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</si>
  <si>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</si>
  <si>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</si>
  <si>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</si>
  <si>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</si>
  <si>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</si>
  <si>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</si>
  <si>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</si>
  <si>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</si>
  <si>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</si>
  <si>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</si>
  <si>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</si>
  <si>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</si>
  <si>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</si>
  <si>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</si>
  <si>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</si>
  <si>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</si>
  <si>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</si>
  <si>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</si>
  <si>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</si>
  <si>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</si>
  <si>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</si>
  <si>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</si>
  <si>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</si>
  <si>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</si>
  <si>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</si>
  <si>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</si>
  <si>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</si>
  <si>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</si>
  <si>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</si>
  <si>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</si>
  <si>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</si>
  <si>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</si>
  <si>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</si>
  <si>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</si>
  <si>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</si>
  <si>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</si>
  <si>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</si>
  <si>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</si>
  <si>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</si>
  <si>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</si>
  <si>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</si>
  <si>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</si>
  <si>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</si>
  <si>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</si>
  <si>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</si>
  <si>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</si>
  <si>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</si>
  <si>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</si>
  <si>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</si>
  <si>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</si>
  <si>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</si>
  <si>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</si>
  <si>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</si>
  <si>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</si>
  <si>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</si>
  <si>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</si>
  <si>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</si>
  <si>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</si>
  <si>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</si>
  <si>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</si>
  <si>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</si>
  <si>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</si>
  <si>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</si>
  <si>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</si>
  <si>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</si>
  <si>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</si>
  <si>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</si>
  <si>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</si>
  <si>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</si>
  <si>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</si>
  <si>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</si>
  <si>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</si>
  <si>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</si>
  <si>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</si>
  <si>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</si>
  <si>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</si>
  <si>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</si>
  <si>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</si>
  <si>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</si>
  <si>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</si>
  <si>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</si>
  <si>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</si>
  <si>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</si>
  <si>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</si>
  <si>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</si>
  <si>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</si>
  <si>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</si>
  <si>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</si>
  <si>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</si>
  <si>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</si>
  <si>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</si>
  <si>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</si>
  <si>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</si>
  <si>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</si>
  <si>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</si>
  <si>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</si>
  <si>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</si>
  <si>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</si>
  <si>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</si>
  <si>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</si>
  <si>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</si>
  <si>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</si>
  <si>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</si>
  <si>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</si>
  <si>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</si>
  <si>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</si>
  <si>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</si>
  <si>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</si>
  <si>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</si>
  <si>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</si>
  <si>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</si>
  <si>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</si>
  <si>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</si>
  <si>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</si>
  <si>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</si>
  <si>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</si>
  <si>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</si>
  <si>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</si>
  <si>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</si>
  <si>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</si>
  <si>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</si>
  <si>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</si>
  <si>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</si>
  <si>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</si>
  <si>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</si>
  <si>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</si>
  <si>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</si>
  <si>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</si>
  <si>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</si>
  <si>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</si>
  <si>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</si>
  <si>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</si>
  <si>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</si>
  <si>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</si>
  <si>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</si>
  <si>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</si>
  <si>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</si>
  <si>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</si>
  <si>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</si>
  <si>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</si>
  <si>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</si>
  <si>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</si>
  <si>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</si>
  <si>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</si>
  <si>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</si>
  <si>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</si>
  <si>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</si>
  <si>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</si>
  <si>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</si>
  <si>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</si>
  <si>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</si>
  <si>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</si>
  <si>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</si>
  <si>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</si>
  <si>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</si>
  <si>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</si>
  <si>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</si>
  <si>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</si>
  <si>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</si>
  <si>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</si>
  <si>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</si>
  <si>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</si>
  <si>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</si>
  <si>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</si>
  <si>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</si>
  <si>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</si>
  <si>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</si>
  <si>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</si>
  <si>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</si>
  <si>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</si>
  <si>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</si>
  <si>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</si>
  <si>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</si>
  <si>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</si>
  <si>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</si>
  <si>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</si>
  <si>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</si>
  <si>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</si>
  <si>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</si>
  <si>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</si>
  <si>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</si>
  <si>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</si>
  <si>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</si>
  <si>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</si>
  <si>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</si>
  <si>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</si>
  <si>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</si>
  <si>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</si>
  <si>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</si>
  <si>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</si>
  <si>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</si>
  <si>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</si>
  <si>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</si>
  <si>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</si>
  <si>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</si>
  <si>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</si>
  <si>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</si>
  <si>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</si>
  <si>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</si>
  <si>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</si>
  <si>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</si>
  <si>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</si>
  <si>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</si>
  <si>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</si>
  <si>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</si>
  <si>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</si>
  <si>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</si>
  <si>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</si>
  <si>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</si>
  <si>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</si>
  <si>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</si>
  <si>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</si>
  <si>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</si>
  <si>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</si>
  <si>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</si>
  <si>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</si>
  <si>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</si>
  <si>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</si>
  <si>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</si>
  <si>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</si>
  <si>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</si>
  <si>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</si>
  <si>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</si>
  <si>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</si>
  <si>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</si>
  <si>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</si>
  <si>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</si>
  <si>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</si>
  <si>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</si>
  <si>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</si>
  <si>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</si>
  <si>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</si>
  <si>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</si>
  <si>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</si>
  <si>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</si>
  <si>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</si>
  <si>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</si>
  <si>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</si>
  <si>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</si>
  <si>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</si>
  <si>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</si>
  <si>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</si>
  <si>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</si>
  <si>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</si>
  <si>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</si>
  <si>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</si>
  <si>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</si>
  <si>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</si>
  <si>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</si>
  <si>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</si>
  <si>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</si>
  <si>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</si>
  <si>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</si>
  <si>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</si>
  <si>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</si>
  <si>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</si>
  <si>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</si>
  <si>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</si>
  <si>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</si>
  <si>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</si>
  <si>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</si>
  <si>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</si>
  <si>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</si>
  <si>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</si>
  <si>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</si>
  <si>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</si>
  <si>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</si>
  <si>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</si>
  <si>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</si>
  <si>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</si>
  <si>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</si>
  <si>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</si>
  <si>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</si>
  <si>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</si>
  <si>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</si>
  <si>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</si>
  <si>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</si>
  <si>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</si>
  <si>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</si>
  <si>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</si>
  <si>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</si>
  <si>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</si>
  <si>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</si>
  <si>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</si>
  <si>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</si>
  <si>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</si>
  <si>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</si>
  <si>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</si>
  <si>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</si>
  <si>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</si>
  <si>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</si>
  <si>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</si>
  <si>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</si>
  <si>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</si>
  <si>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</si>
  <si>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</si>
  <si>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</si>
  <si>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</si>
  <si>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</si>
  <si>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</si>
  <si>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</si>
  <si>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</si>
  <si>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</si>
  <si>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</si>
  <si>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</si>
  <si>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</si>
  <si>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</si>
  <si>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</si>
  <si>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</si>
  <si>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</si>
  <si>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</si>
  <si>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</si>
  <si>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</si>
  <si>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</si>
  <si>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</si>
  <si>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</si>
  <si>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</si>
  <si>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</si>
  <si>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</si>
  <si>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</si>
  <si>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</si>
  <si>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</si>
  <si>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</si>
  <si>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</si>
  <si>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</si>
  <si>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</si>
  <si>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</si>
  <si>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</si>
  <si>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</si>
  <si>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</si>
  <si>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</si>
  <si>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</si>
  <si>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</si>
  <si>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</si>
  <si>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</si>
  <si>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</si>
  <si>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</si>
  <si>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</si>
  <si>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</si>
  <si>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</si>
  <si>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</si>
  <si>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</si>
  <si>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</si>
  <si>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</si>
  <si>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</si>
  <si>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</si>
  <si>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</si>
  <si>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</si>
  <si>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</si>
  <si>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</si>
  <si>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</si>
  <si>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</si>
  <si>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</si>
  <si>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</si>
  <si>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</si>
  <si>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</si>
  <si>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</si>
  <si>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</si>
  <si>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</si>
  <si>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</si>
  <si>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</si>
  <si>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</si>
  <si>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</si>
  <si>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</si>
  <si>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</si>
  <si>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</si>
  <si>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</si>
  <si>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</si>
  <si>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</si>
  <si>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</si>
  <si>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</si>
  <si>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</si>
  <si>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</si>
  <si>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</si>
  <si>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</si>
  <si>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</si>
  <si>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</si>
  <si>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</si>
  <si>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</si>
  <si>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</si>
  <si>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</si>
  <si>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</si>
  <si>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</si>
  <si>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</si>
  <si>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</si>
  <si>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</si>
  <si>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</si>
  <si>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</si>
  <si>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</si>
  <si>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</si>
  <si>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</si>
  <si>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</si>
  <si>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</si>
  <si>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</si>
  <si>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</si>
  <si>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</si>
  <si>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</si>
  <si>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</si>
  <si>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</si>
  <si>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</si>
  <si>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</si>
  <si>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</si>
  <si>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</si>
  <si>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</si>
  <si>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</si>
  <si>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</si>
  <si>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</si>
  <si>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</si>
  <si>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</si>
  <si>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</si>
  <si>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</si>
  <si>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</si>
  <si>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</si>
  <si>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</si>
  <si>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</si>
  <si>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</si>
  <si>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</si>
  <si>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</si>
  <si>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</si>
  <si>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</si>
  <si>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</si>
  <si>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</si>
  <si>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</si>
  <si>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</si>
  <si>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</si>
  <si>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</si>
  <si>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</si>
  <si>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</si>
  <si>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</si>
  <si>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</si>
  <si>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</si>
  <si>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</si>
  <si>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</si>
  <si>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</si>
  <si>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</si>
  <si>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</si>
  <si>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</si>
  <si>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</si>
  <si>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</si>
  <si>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</si>
  <si>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</si>
  <si>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</si>
  <si>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</si>
  <si>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</si>
  <si>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</si>
  <si>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</si>
  <si>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</si>
  <si>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</si>
  <si>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</si>
  <si>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</si>
  <si>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</si>
  <si>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</si>
  <si>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</si>
  <si>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</si>
  <si>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</si>
  <si>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</si>
  <si>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</si>
  <si>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</si>
  <si>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</si>
  <si>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</si>
  <si>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</si>
  <si>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</si>
  <si>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</si>
  <si>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</si>
  <si>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</si>
  <si>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</si>
  <si>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</si>
  <si>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</si>
  <si>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</si>
  <si>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</si>
  <si>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</si>
  <si>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</si>
  <si>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</si>
  <si>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</si>
  <si>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</si>
  <si>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</si>
  <si>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</si>
  <si>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</si>
  <si>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</si>
  <si>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</si>
  <si>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</si>
  <si>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</si>
  <si>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</si>
  <si>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</si>
  <si>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</si>
  <si>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</si>
  <si>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</si>
  <si>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</si>
  <si>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</si>
  <si>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</si>
  <si>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</si>
  <si>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</si>
  <si>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</si>
  <si>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</si>
  <si>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</si>
  <si>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</si>
  <si>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</si>
  <si>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</si>
  <si>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</si>
  <si>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</si>
  <si>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</si>
  <si>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</si>
  <si>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</si>
  <si>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</si>
  <si>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</si>
  <si>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</si>
  <si>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</si>
  <si>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</si>
  <si>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</si>
  <si>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</si>
  <si>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</si>
  <si>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</si>
  <si>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</si>
  <si>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</si>
  <si>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</si>
  <si>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</si>
  <si>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</si>
  <si>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</si>
  <si>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</si>
  <si>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</si>
  <si>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</si>
  <si>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</si>
  <si>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</si>
  <si>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</si>
  <si>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</si>
  <si>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</si>
  <si>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</si>
  <si>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</si>
  <si>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</si>
  <si>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</si>
  <si>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</si>
  <si>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</si>
  <si>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</si>
  <si>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</si>
  <si>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</si>
  <si>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</si>
  <si>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</si>
  <si>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</si>
  <si>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</si>
  <si>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</si>
  <si>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</si>
  <si>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</si>
  <si>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</si>
  <si>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</si>
  <si>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</si>
  <si>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</si>
  <si>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</si>
  <si>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</si>
  <si>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</si>
  <si>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</si>
  <si>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</si>
  <si>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</si>
  <si>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</si>
  <si>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</si>
  <si>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</si>
  <si>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</si>
  <si>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</si>
  <si>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</si>
  <si>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</si>
  <si>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</si>
  <si>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</si>
  <si>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</si>
  <si>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</si>
  <si>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</si>
  <si>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</si>
  <si>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</si>
  <si>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</si>
  <si>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</si>
  <si>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</si>
  <si>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</si>
  <si>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</si>
  <si>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</si>
  <si>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</si>
  <si>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</si>
  <si>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</si>
  <si>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</si>
  <si>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</si>
  <si>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</si>
  <si>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</si>
  <si>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</si>
  <si>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</si>
  <si>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</si>
  <si>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</si>
  <si>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</si>
  <si>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</si>
  <si>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</si>
  <si>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</si>
  <si>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</si>
  <si>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</si>
  <si>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</si>
  <si>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</si>
  <si>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</si>
  <si>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</si>
  <si>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</si>
  <si>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</si>
  <si>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</si>
  <si>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</si>
  <si>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</si>
  <si>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</si>
  <si>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</si>
  <si>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</si>
  <si>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</si>
  <si>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</si>
  <si>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</si>
  <si>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</si>
  <si>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</si>
  <si>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</si>
  <si>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</si>
  <si>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</si>
  <si>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</si>
  <si>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</si>
  <si>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</si>
  <si>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</si>
  <si>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</si>
  <si>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</si>
  <si>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</si>
  <si>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</si>
  <si>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</si>
  <si>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</si>
  <si>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</si>
  <si>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</si>
  <si>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</si>
  <si>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</si>
  <si>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</si>
  <si>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</si>
  <si>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</si>
  <si>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</si>
  <si>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</si>
  <si>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</si>
  <si>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</si>
  <si>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</si>
  <si>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</si>
  <si>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</si>
  <si>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</si>
  <si>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</si>
  <si>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</si>
  <si>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</si>
  <si>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</si>
  <si>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</si>
  <si>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</si>
  <si>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</si>
  <si>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</si>
  <si>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</si>
  <si>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</si>
  <si>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</si>
  <si>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</si>
  <si>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</si>
  <si>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</si>
  <si>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</si>
  <si>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</si>
  <si>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</si>
  <si>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</si>
  <si>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</si>
  <si>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</si>
  <si>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</si>
  <si>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</si>
  <si>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</si>
  <si>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</si>
  <si>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</si>
  <si>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</si>
  <si>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</si>
  <si>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</si>
  <si>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</si>
  <si>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</si>
  <si>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</si>
  <si>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</si>
  <si>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</si>
  <si>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</si>
  <si>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</si>
  <si>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</si>
  <si>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</si>
  <si>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</si>
  <si>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</si>
  <si>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</si>
  <si>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</si>
  <si>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</si>
  <si>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</si>
  <si>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</si>
  <si>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</si>
  <si>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</si>
  <si>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</si>
  <si>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</si>
  <si>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</si>
  <si>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</si>
  <si>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</si>
  <si>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</si>
  <si>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</si>
  <si>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</si>
  <si>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</si>
  <si>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</si>
  <si>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</si>
  <si>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</si>
  <si>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</si>
  <si>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</si>
  <si>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</si>
  <si>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</si>
  <si>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</si>
  <si>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</si>
  <si>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</si>
  <si>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</si>
  <si>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</si>
  <si>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</si>
  <si>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</si>
  <si>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</si>
  <si>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</si>
  <si>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</si>
  <si>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</si>
  <si>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</si>
  <si>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</si>
  <si>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</si>
  <si>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</si>
  <si>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</si>
  <si>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</si>
  <si>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</si>
  <si>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</si>
  <si>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</si>
  <si>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</si>
  <si>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</si>
  <si>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</si>
  <si>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</si>
  <si>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</si>
  <si>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</si>
  <si>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</si>
  <si>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</si>
  <si>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</si>
  <si>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</si>
  <si>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</si>
  <si>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</si>
  <si>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</si>
  <si>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</si>
  <si>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</si>
  <si>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</si>
  <si>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</si>
  <si>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</si>
  <si>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</si>
  <si>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</si>
  <si>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</si>
  <si>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</si>
  <si>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</si>
  <si>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</si>
  <si>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</si>
  <si>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</si>
  <si>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</si>
  <si>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</si>
  <si>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</si>
  <si>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</si>
  <si>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</si>
  <si>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</si>
  <si>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</si>
  <si>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</si>
  <si>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</si>
  <si>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</si>
  <si>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</si>
  <si>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</si>
  <si>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</si>
  <si>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</si>
  <si>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</si>
  <si>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</si>
  <si>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</si>
  <si>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</si>
  <si>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</si>
  <si>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</si>
  <si>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</si>
  <si>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</si>
  <si>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</si>
  <si>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</si>
  <si>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</si>
  <si>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</si>
  <si>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</si>
  <si>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</si>
  <si>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</si>
  <si>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</si>
  <si>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</si>
  <si>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</si>
  <si>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</si>
  <si>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</si>
  <si>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</si>
  <si>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</si>
  <si>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</si>
  <si>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</si>
  <si>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</si>
  <si>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</si>
  <si>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</si>
  <si>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</si>
  <si>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</si>
  <si>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</si>
  <si>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</si>
  <si>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</si>
  <si>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</si>
  <si>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</si>
  <si>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</si>
  <si>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</si>
  <si>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</si>
  <si>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</si>
  <si>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</si>
  <si>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</si>
  <si>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</si>
  <si>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</si>
  <si>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</si>
  <si>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</si>
  <si>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</si>
  <si>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</si>
  <si>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</si>
  <si>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</si>
  <si>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</si>
  <si>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</si>
  <si>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</si>
  <si>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</si>
  <si>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</si>
  <si>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</si>
  <si>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</si>
  <si>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</si>
  <si>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</si>
  <si>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</si>
  <si>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</si>
  <si>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</si>
  <si>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</si>
  <si>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</si>
  <si>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</si>
  <si>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</si>
  <si>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</si>
  <si>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</si>
  <si>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</si>
  <si>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</si>
  <si>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</si>
  <si>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</si>
  <si>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</si>
  <si>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</si>
  <si>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</si>
  <si>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</si>
  <si>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</si>
  <si>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</si>
  <si>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</si>
  <si>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</si>
  <si>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</si>
  <si>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</si>
  <si>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</si>
  <si>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</si>
  <si>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</si>
  <si>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</si>
  <si>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</si>
  <si>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</si>
  <si>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</si>
  <si>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</si>
  <si>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</si>
  <si>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</si>
  <si>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</si>
  <si>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</si>
  <si>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</si>
  <si>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</si>
  <si>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</si>
  <si>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</si>
  <si>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</si>
  <si>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</si>
  <si>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</si>
  <si>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</si>
  <si>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</si>
  <si>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</si>
  <si>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</si>
  <si>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</si>
  <si>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</si>
  <si>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</si>
  <si>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</si>
  <si>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</si>
  <si>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</si>
  <si>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</si>
  <si>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</si>
  <si>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</si>
  <si>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</si>
  <si>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</si>
  <si>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</si>
  <si>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</si>
  <si>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</si>
  <si>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</si>
  <si>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</si>
  <si>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</si>
  <si>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</si>
  <si>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</si>
  <si>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</si>
  <si>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</si>
  <si>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</si>
  <si>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</si>
  <si>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</si>
  <si>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</si>
  <si>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</si>
  <si>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</si>
  <si>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</si>
  <si>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</si>
  <si>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</si>
  <si>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</si>
  <si>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</si>
  <si>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</si>
  <si>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</si>
  <si>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</si>
  <si>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</si>
  <si>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</si>
  <si>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</si>
  <si>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</si>
  <si>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</si>
  <si>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</si>
  <si>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</si>
  <si>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</si>
  <si>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</si>
  <si>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</si>
  <si>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</si>
  <si>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</si>
  <si>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</si>
  <si>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</si>
  <si>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</si>
  <si>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</si>
  <si>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</si>
  <si>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</si>
  <si>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</si>
  <si>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</si>
  <si>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</si>
  <si>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</si>
  <si>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</si>
  <si>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</si>
  <si>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</si>
  <si>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</si>
  <si>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</si>
  <si>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</si>
  <si>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</si>
  <si>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</si>
  <si>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</si>
  <si>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</si>
  <si>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</si>
  <si>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</si>
  <si>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</si>
  <si>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</si>
  <si>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</si>
  <si>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</si>
  <si>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</si>
  <si>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</si>
  <si>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</si>
  <si>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</si>
  <si>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</si>
  <si>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</si>
  <si>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</si>
  <si>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</si>
  <si>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</si>
  <si>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</si>
  <si>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</si>
  <si>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</si>
  <si>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</si>
  <si>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</si>
  <si>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</si>
  <si>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</si>
  <si>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</si>
  <si>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</si>
  <si>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</si>
  <si>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</si>
  <si>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</si>
  <si>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</si>
  <si>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</si>
  <si>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</si>
  <si>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</si>
  <si>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</si>
  <si>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</si>
  <si>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</si>
  <si>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</si>
  <si>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</si>
  <si>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</si>
  <si>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</si>
  <si>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</si>
  <si>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</si>
  <si>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</si>
  <si>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</si>
  <si>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</si>
  <si>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</si>
  <si>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</si>
  <si>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</si>
  <si>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</si>
  <si>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</si>
  <si>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</si>
  <si>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</si>
  <si>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</si>
  <si>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</si>
  <si>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</si>
  <si>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</si>
  <si>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</si>
  <si>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</si>
  <si>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</si>
  <si>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</si>
  <si>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</si>
  <si>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</si>
  <si>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</si>
  <si>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</si>
  <si>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</si>
  <si>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</si>
  <si>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</si>
  <si>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</si>
  <si>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</si>
  <si>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</si>
  <si>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</si>
  <si>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</si>
  <si>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</si>
  <si>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</si>
  <si>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</si>
  <si>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</si>
  <si>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</si>
  <si>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</si>
  <si>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</si>
  <si>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</si>
  <si>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</si>
  <si>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</si>
  <si>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</si>
  <si>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</si>
  <si>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</si>
  <si>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</si>
  <si>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</si>
  <si>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</si>
  <si>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</si>
  <si>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</si>
  <si>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</si>
  <si>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</si>
  <si>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</si>
  <si>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</si>
  <si>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</si>
  <si>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</si>
  <si>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</si>
  <si>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</si>
  <si>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</si>
  <si>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</si>
  <si>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</si>
  <si>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</si>
  <si>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</si>
  <si>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</si>
  <si>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</si>
  <si>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</si>
  <si>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</si>
  <si>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</si>
  <si>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</si>
  <si>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</si>
  <si>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</si>
  <si>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</si>
  <si>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</si>
  <si>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</si>
  <si>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</si>
  <si>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</si>
  <si>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</si>
  <si>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</si>
  <si>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</si>
  <si>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</si>
  <si>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</si>
  <si>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</si>
  <si>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</si>
  <si>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</si>
  <si>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</si>
  <si>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</si>
  <si>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</si>
  <si>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</si>
  <si>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</si>
  <si>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</si>
  <si>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</si>
  <si>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</si>
  <si>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</si>
  <si>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</si>
  <si>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</si>
  <si>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</si>
  <si>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</si>
  <si>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</si>
  <si>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</si>
  <si>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</si>
  <si>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</si>
  <si>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</si>
  <si>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</si>
  <si>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</si>
  <si>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</si>
  <si>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</si>
  <si>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</si>
  <si>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</si>
  <si>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</si>
  <si>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</si>
  <si>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</si>
  <si>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</si>
  <si>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</si>
  <si>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</si>
  <si>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</si>
  <si>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</si>
  <si>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</si>
  <si>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</si>
  <si>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</si>
  <si>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</si>
  <si>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</si>
  <si>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</si>
  <si>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</si>
  <si>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</si>
  <si>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</si>
  <si>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</si>
  <si>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</si>
  <si>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</si>
  <si>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</si>
  <si>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</si>
  <si>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</si>
  <si>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</si>
  <si>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</si>
  <si>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</si>
  <si>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</si>
  <si>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</si>
  <si>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</si>
  <si>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</si>
  <si>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</si>
  <si>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</si>
  <si>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</si>
  <si>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</si>
  <si>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</si>
  <si>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</si>
  <si>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</si>
  <si>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</si>
  <si>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</si>
  <si>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</si>
  <si>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</si>
  <si>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</si>
  <si>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</si>
  <si>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</si>
  <si>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</si>
  <si>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</si>
  <si>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</si>
  <si>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</si>
  <si>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</si>
  <si>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</si>
  <si>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</si>
  <si>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</si>
  <si>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</si>
  <si>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</si>
  <si>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</si>
  <si>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</si>
  <si>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</si>
  <si>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</si>
  <si>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</si>
  <si>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</si>
  <si>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</si>
  <si>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</si>
  <si>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</si>
  <si>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</si>
  <si>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</si>
  <si>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</si>
  <si>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</si>
  <si>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</si>
  <si>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</si>
  <si>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</si>
  <si>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</si>
  <si>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</si>
  <si>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</si>
  <si>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</si>
  <si>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</si>
  <si>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</si>
  <si>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</si>
  <si>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</si>
  <si>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</si>
  <si>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</si>
  <si>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</si>
  <si>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</si>
  <si>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</si>
  <si>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</si>
  <si>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</si>
  <si>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</si>
  <si>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</si>
  <si>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</si>
  <si>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</si>
  <si>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</si>
  <si>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</si>
  <si>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</si>
  <si>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</si>
  <si>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</si>
  <si>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</si>
  <si>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</si>
  <si>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</si>
  <si>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</si>
  <si>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</si>
  <si>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</si>
  <si>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</si>
  <si>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</si>
  <si>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</si>
  <si>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</si>
  <si>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</si>
  <si>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</si>
  <si>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</si>
  <si>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</si>
  <si>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</si>
  <si>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</si>
  <si>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</si>
  <si>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</si>
  <si>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</si>
  <si>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</si>
  <si>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</si>
  <si>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</si>
  <si>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</si>
  <si>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</si>
  <si>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</si>
  <si>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</si>
  <si>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</si>
  <si>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</si>
  <si>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</si>
  <si>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</si>
  <si>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</si>
  <si>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</si>
  <si>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</si>
  <si>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</si>
  <si>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</si>
  <si>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</si>
  <si>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</si>
  <si>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</si>
  <si>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</si>
  <si>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</si>
  <si>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</si>
  <si>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</si>
  <si>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</si>
  <si>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</si>
  <si>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</si>
  <si>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</si>
  <si>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</si>
  <si>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</si>
  <si>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</si>
  <si>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</si>
  <si>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</si>
  <si>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</si>
  <si>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</si>
  <si>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</si>
  <si>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</si>
  <si>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</si>
  <si>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</si>
  <si>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</si>
  <si>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</si>
  <si>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</si>
  <si>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</si>
  <si>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</si>
  <si>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</si>
  <si>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</si>
  <si>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</si>
  <si>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</si>
  <si>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</si>
  <si>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</si>
  <si>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</si>
  <si>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</si>
  <si>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</si>
  <si>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</si>
  <si>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</si>
  <si>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</si>
  <si>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</si>
  <si>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</si>
  <si>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</si>
  <si>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</si>
  <si>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</si>
  <si>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</si>
  <si>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</si>
  <si>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</si>
  <si>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</si>
  <si>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</si>
  <si>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</si>
  <si>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</si>
  <si>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</si>
  <si>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</si>
  <si>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</si>
  <si>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</si>
  <si>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</si>
  <si>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</si>
  <si>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</si>
  <si>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</si>
  <si>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</si>
  <si>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</si>
  <si>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</si>
  <si>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</si>
  <si>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</si>
  <si>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</si>
  <si>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</si>
  <si>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</si>
  <si>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</si>
  <si>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</si>
  <si>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</si>
  <si>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</si>
  <si>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</si>
  <si>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</si>
  <si>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</si>
  <si>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</si>
  <si>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</si>
  <si>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</si>
  <si>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</si>
  <si>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</si>
  <si>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</si>
  <si>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</si>
  <si>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</si>
  <si>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</si>
  <si>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</si>
  <si>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</si>
  <si>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</si>
  <si>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</si>
  <si>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</si>
  <si>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</si>
  <si>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</si>
  <si>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</si>
  <si>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</si>
  <si>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</si>
  <si>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</si>
  <si>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</si>
  <si>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</si>
  <si>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</si>
  <si>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</si>
  <si>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</si>
  <si>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</si>
  <si>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</si>
  <si>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</si>
  <si>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</si>
  <si>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</si>
  <si>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</si>
  <si>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</si>
  <si>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</si>
  <si>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</si>
  <si>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</si>
  <si>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</si>
  <si>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</si>
  <si>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2021-8-08001492020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</si>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</sst>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59" zoomScale="78" zoomScaleNormal="78"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163</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163</v>
      </c>
      <c r="J20" s="148" t="s">
        <v>174</v>
      </c>
      <c r="K20" s="149">
        <v>5408459900</v>
      </c>
      <c r="L20" s="150"/>
      <c r="M20" s="150">
        <v>44561</v>
      </c>
      <c r="N20" s="133">
        <f>+(M20-L20)/30</f>
        <v>1485.3666666666666</v>
      </c>
      <c r="O20" s="136"/>
      <c r="U20" s="132"/>
      <c r="V20" s="105">
        <f ca="1">NOW()</f>
        <v>44194.589200810187</v>
      </c>
      <c r="W20" s="105">
        <f ca="1">NOW()</f>
        <v>44194.589200810187</v>
      </c>
    </row>
    <row r="21" spans="1:23" ht="30" customHeight="1" outlineLevel="1" x14ac:dyDescent="0.25">
      <c r="A21" s="9"/>
      <c r="B21" s="71"/>
      <c r="C21" s="5"/>
      <c r="D21" s="5"/>
      <c r="E21" s="5"/>
      <c r="F21" s="5"/>
      <c r="G21" s="5"/>
      <c r="H21" s="70"/>
      <c r="I21" s="147" t="s">
        <v>163</v>
      </c>
      <c r="J21" s="148" t="s">
        <v>180</v>
      </c>
      <c r="K21" s="149"/>
      <c r="L21" s="150"/>
      <c r="M21" s="150"/>
      <c r="N21" s="133">
        <f>+(M21-L21)/30</f>
        <v>0</v>
      </c>
      <c r="O21" s="137"/>
    </row>
    <row r="22" spans="1:23" ht="30" customHeight="1" outlineLevel="1" x14ac:dyDescent="0.25">
      <c r="A22" s="9"/>
      <c r="B22" s="71"/>
      <c r="C22" s="5"/>
      <c r="D22" s="5"/>
      <c r="E22" s="5"/>
      <c r="F22" s="5"/>
      <c r="G22" s="5"/>
      <c r="H22" s="70"/>
      <c r="I22" s="147" t="s">
        <v>163</v>
      </c>
      <c r="J22" s="148" t="s">
        <v>182</v>
      </c>
      <c r="K22" s="149"/>
      <c r="L22" s="150"/>
      <c r="M22" s="150"/>
      <c r="N22" s="134">
        <f t="shared" ref="N22:N33" si="0">+(M22-L22)/30</f>
        <v>0</v>
      </c>
      <c r="O22" s="137"/>
    </row>
    <row r="23" spans="1:23" ht="30" customHeight="1" outlineLevel="1" x14ac:dyDescent="0.25">
      <c r="A23" s="9"/>
      <c r="B23" s="101"/>
      <c r="C23" s="21"/>
      <c r="D23" s="21"/>
      <c r="E23" s="21"/>
      <c r="F23" s="5"/>
      <c r="G23" s="5"/>
      <c r="H23" s="70"/>
      <c r="I23" s="147" t="s">
        <v>163</v>
      </c>
      <c r="J23" s="148" t="s">
        <v>184</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1.4999999999999999E-2</v>
      </c>
      <c r="G179" s="163">
        <f>IF(F179&gt;0,SUM(E179+F179),"")</f>
        <v>3.5000000000000003E-2</v>
      </c>
      <c r="H179" s="5"/>
      <c r="I179" s="190" t="s">
        <v>2671</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189296096.50000003</v>
      </c>
      <c r="F185" s="92"/>
      <c r="G185" s="93"/>
      <c r="H185" s="88"/>
      <c r="I185" s="90" t="s">
        <v>2627</v>
      </c>
      <c r="J185" s="164">
        <f>+SUM(M179:M183)</f>
        <v>0.02</v>
      </c>
      <c r="K185" s="235" t="s">
        <v>2628</v>
      </c>
      <c r="L185" s="235"/>
      <c r="M185" s="94">
        <f>+J185*(SUM(K20:K35))</f>
        <v>108169198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2020-12-29T14:56:20Z</cp:lastPrinted>
  <dcterms:created xsi:type="dcterms:W3CDTF">2020-10-14T21:57:42Z</dcterms:created>
  <dcterms:modified xsi:type="dcterms:W3CDTF">2020-12-29T19:08:40Z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