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META\"/>
    </mc:Choice>
  </mc:AlternateContent>
  <xr:revisionPtr revIDLastSave="0" documentId="8_{A4E396BC-6DA4-415A-906E-588C2ED5DE1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<sst xmlns="http://schemas.openxmlformats.org/spreadsheetml/2006/main" count="3278" uniqueCount="2716">
  <si>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</si>
  <si>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</si>
  <si>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</si>
  <si>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</si>
  <si>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</si>
  <si>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</si>
  <si>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</si>
  <si>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</si>
  <si>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</si>
  <si>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</si>
  <si>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</si>
  <si>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</si>
  <si>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</si>
  <si>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</si>
  <si>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</si>
  <si>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</si>
  <si>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</si>
  <si>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</si>
  <si>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</si>
  <si>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</si>
  <si>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</si>
  <si>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</si>
  <si>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</si>
  <si>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</si>
  <si>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</si>
  <si>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</si>
  <si>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</si>
  <si>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</si>
  <si>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</si>
  <si>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</si>
  <si>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</si>
  <si>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</si>
  <si>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</si>
  <si>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</si>
  <si>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</si>
  <si>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</si>
  <si>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</si>
  <si>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</si>
  <si>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</si>
  <si>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</si>
  <si>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</si>
  <si>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</si>
  <si>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</si>
  <si>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</si>
  <si>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</si>
  <si>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</si>
  <si>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</si>
  <si>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</si>
  <si>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</si>
  <si>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</si>
  <si>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</si>
  <si>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</si>
  <si>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</si>
  <si>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</si>
  <si>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</si>
  <si>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</si>
  <si>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</si>
  <si>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</si>
  <si>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</si>
  <si>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</si>
  <si>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</si>
  <si>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</si>
  <si>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</si>
  <si>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</si>
  <si>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</si>
  <si>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</si>
  <si>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</si>
  <si>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</si>
  <si>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</si>
  <si>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</si>
  <si>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</si>
  <si>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</si>
  <si>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</si>
  <si>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</si>
  <si>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</si>
  <si>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</si>
  <si>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</si>
  <si>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</si>
  <si>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</si>
  <si>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</si>
  <si>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</si>
  <si>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</si>
  <si>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</si>
  <si>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</si>
  <si>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</si>
  <si>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</si>
  <si>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</si>
  <si>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</si>
  <si>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</si>
  <si>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</si>
  <si>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</si>
  <si>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</si>
  <si>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</si>
  <si>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</si>
  <si>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</si>
  <si>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</si>
  <si>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</si>
  <si>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</si>
  <si>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</si>
  <si>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</si>
  <si>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</si>
  <si>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</si>
  <si>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</si>
  <si>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</si>
  <si>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</si>
  <si>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</si>
  <si>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</si>
  <si>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</si>
  <si>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</si>
  <si>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</si>
  <si>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</si>
  <si>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</si>
  <si>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</si>
  <si>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</si>
  <si>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</si>
  <si>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</si>
  <si>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</si>
  <si>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</si>
  <si>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</si>
  <si>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</si>
  <si>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</si>
  <si>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</si>
  <si>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</si>
  <si>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</si>
  <si>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</si>
  <si>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</si>
  <si>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</si>
  <si>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</si>
  <si>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</si>
  <si>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</si>
  <si>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</si>
  <si>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</si>
  <si>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</si>
  <si>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</si>
  <si>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</si>
  <si>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</si>
  <si>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</si>
  <si>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</si>
  <si>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</si>
  <si>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</si>
  <si>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</si>
  <si>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</si>
  <si>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</si>
  <si>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</si>
  <si>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</si>
  <si>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</si>
  <si>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</si>
  <si>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</si>
  <si>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</si>
  <si>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</si>
  <si>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</si>
  <si>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</si>
  <si>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</si>
  <si>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</si>
  <si>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</si>
  <si>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</si>
  <si>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</si>
  <si>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</si>
  <si>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</si>
  <si>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</si>
  <si>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</si>
  <si>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</si>
  <si>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</si>
  <si>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</si>
  <si>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</si>
  <si>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</si>
  <si>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</si>
  <si>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</si>
  <si>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</si>
  <si>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</si>
  <si>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</si>
  <si>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</si>
  <si>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</si>
  <si>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</si>
  <si>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</si>
  <si>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</si>
  <si>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</si>
  <si>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</si>
  <si>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</si>
  <si>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</si>
  <si>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</si>
  <si>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</si>
  <si>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</si>
  <si>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</si>
  <si>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</si>
  <si>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</si>
  <si>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</si>
  <si>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</si>
  <si>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</si>
  <si>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</si>
  <si>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</si>
  <si>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</si>
  <si>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</si>
  <si>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</si>
  <si>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</si>
  <si>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</si>
  <si>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</si>
  <si>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</si>
  <si>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</si>
  <si>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</si>
  <si>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</si>
  <si>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</si>
  <si>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</si>
  <si>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</si>
  <si>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</si>
  <si>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</si>
  <si>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</si>
  <si>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</si>
  <si>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</si>
  <si>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</si>
  <si>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</si>
  <si>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</si>
  <si>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</si>
  <si>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</si>
  <si>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</si>
  <si>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</si>
  <si>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</si>
  <si>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</si>
  <si>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</si>
  <si>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</si>
  <si>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</si>
  <si>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</si>
  <si>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</si>
  <si>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</si>
  <si>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</si>
  <si>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</si>
  <si>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</si>
  <si>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</si>
  <si>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</si>
  <si>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</si>
  <si>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</si>
  <si>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</si>
  <si>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</si>
  <si>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</si>
  <si>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</si>
  <si>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</si>
  <si>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</si>
  <si>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</si>
  <si>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</si>
  <si>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</si>
  <si>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</si>
  <si>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</si>
  <si>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</si>
  <si>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</si>
  <si>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</si>
  <si>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</si>
  <si>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</si>
  <si>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</si>
  <si>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</si>
  <si>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</si>
  <si>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</si>
  <si>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</si>
  <si>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</si>
  <si>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</si>
  <si>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</si>
  <si>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</si>
  <si>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</si>
  <si>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</si>
  <si>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</si>
  <si>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</si>
  <si>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</si>
  <si>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</si>
  <si>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</si>
  <si>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</si>
  <si>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</si>
  <si>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</si>
  <si>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</si>
  <si>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</si>
  <si>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</si>
  <si>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</si>
  <si>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</si>
  <si>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</si>
  <si>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</si>
  <si>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</si>
  <si>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</si>
  <si>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</si>
  <si>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</si>
  <si>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</si>
  <si>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</si>
  <si>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</si>
  <si>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</si>
  <si>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</si>
  <si>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</si>
  <si>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</si>
  <si>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</si>
  <si>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</si>
  <si>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</si>
  <si>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</si>
  <si>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</si>
  <si>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</si>
  <si>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</si>
  <si>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</si>
  <si>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</si>
  <si>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</si>
  <si>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</si>
  <si>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</si>
  <si>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</si>
  <si>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</si>
  <si>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</si>
  <si>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</si>
  <si>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</si>
  <si>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</si>
  <si>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</si>
  <si>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</si>
  <si>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</si>
  <si>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</si>
  <si>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</si>
  <si>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</si>
  <si>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</si>
  <si>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</si>
  <si>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</si>
  <si>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</si>
  <si>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</si>
  <si>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</si>
  <si>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</si>
  <si>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</si>
  <si>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</si>
  <si>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</si>
  <si>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</si>
  <si>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</si>
  <si>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</si>
  <si>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</si>
  <si>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</si>
  <si>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</si>
  <si>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</si>
  <si>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</si>
  <si>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</si>
  <si>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</si>
  <si>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</si>
  <si>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</si>
  <si>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</si>
  <si>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</si>
  <si>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</si>
  <si>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</si>
  <si>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</si>
  <si>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</si>
  <si>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</si>
  <si>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</si>
  <si>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</si>
  <si>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</si>
  <si>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</si>
  <si>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</si>
  <si>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</si>
  <si>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</si>
  <si>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</si>
  <si>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</si>
  <si>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</si>
  <si>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</si>
  <si>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</si>
  <si>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</si>
  <si>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</si>
  <si>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</si>
  <si>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</si>
  <si>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</si>
  <si>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</si>
  <si>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</si>
  <si>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</si>
  <si>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</si>
  <si>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</si>
  <si>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</si>
  <si>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</si>
  <si>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</si>
  <si>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</si>
  <si>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</si>
  <si>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</si>
  <si>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</si>
  <si>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</si>
  <si>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</si>
  <si>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</si>
  <si>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</si>
  <si>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</si>
  <si>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</si>
  <si>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</si>
  <si>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</si>
  <si>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</si>
  <si>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</si>
  <si>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</si>
  <si>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</si>
  <si>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</si>
  <si>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</si>
  <si>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</si>
  <si>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</si>
  <si>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</si>
  <si>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</si>
  <si>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</si>
  <si>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</si>
  <si>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</si>
  <si>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</si>
  <si>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</si>
  <si>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</si>
  <si>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</si>
  <si>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</si>
  <si>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</si>
  <si>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</si>
  <si>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</si>
  <si>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</si>
  <si>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</si>
  <si>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</si>
  <si>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</si>
  <si>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</si>
  <si>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</si>
  <si>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</si>
  <si>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</si>
  <si>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</si>
  <si>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</si>
  <si>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</si>
  <si>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</si>
  <si>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</si>
  <si>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</si>
  <si>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</si>
  <si>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</si>
  <si>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</si>
  <si>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</si>
  <si>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</si>
  <si>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</si>
  <si>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</si>
  <si>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</si>
  <si>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</si>
  <si>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</si>
  <si>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</si>
  <si>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</si>
  <si>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</si>
  <si>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</si>
  <si>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</si>
  <si>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</si>
  <si>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</si>
  <si>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</si>
  <si>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</si>
  <si>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</si>
  <si>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</si>
  <si>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</si>
  <si>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</si>
  <si>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</si>
  <si>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</si>
  <si>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</si>
  <si>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</si>
  <si>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</si>
  <si>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</si>
  <si>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</si>
  <si>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</si>
  <si>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</si>
  <si>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</si>
  <si>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</si>
  <si>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</si>
  <si>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</si>
  <si>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</si>
  <si>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</si>
  <si>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</si>
  <si>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</si>
  <si>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</si>
  <si>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</si>
  <si>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</si>
  <si>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</si>
  <si>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</si>
  <si>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</si>
  <si>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</si>
  <si>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</si>
  <si>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</si>
  <si>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</si>
  <si>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</si>
  <si>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</si>
  <si>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</si>
  <si>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</si>
  <si>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</si>
  <si>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</si>
  <si>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</si>
  <si>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</si>
  <si>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</si>
  <si>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</si>
  <si>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</si>
  <si>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</si>
  <si>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</si>
  <si>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</si>
  <si>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</si>
  <si>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</si>
  <si>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</si>
  <si>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</si>
  <si>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</si>
  <si>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</si>
  <si>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</si>
  <si>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</si>
  <si>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</si>
  <si>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</si>
  <si>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</si>
  <si>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</si>
  <si>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</si>
  <si>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</si>
  <si>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</si>
  <si>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</si>
  <si>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</si>
  <si>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</si>
  <si>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</si>
  <si>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</si>
  <si>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</si>
  <si>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</si>
  <si>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</si>
  <si>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</si>
  <si>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</si>
  <si>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</si>
  <si>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</si>
  <si>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</si>
  <si>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</si>
  <si>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</si>
  <si>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</si>
  <si>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</si>
  <si>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</si>
  <si>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</si>
  <si>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</si>
  <si>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</si>
  <si>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</si>
  <si>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</si>
  <si>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</si>
  <si>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</si>
  <si>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</si>
  <si>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</si>
  <si>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</si>
  <si>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</si>
  <si>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</si>
  <si>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</si>
  <si>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</si>
  <si>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</si>
  <si>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</si>
  <si>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</si>
  <si>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</si>
  <si>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</si>
  <si>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</si>
  <si>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</si>
  <si>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</si>
  <si>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</si>
  <si>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</si>
  <si>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</si>
  <si>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</si>
  <si>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</si>
  <si>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</si>
  <si>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</si>
  <si>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</si>
  <si>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</si>
  <si>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</si>
  <si>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</si>
  <si>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</si>
  <si>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</si>
  <si>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</si>
  <si>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</si>
  <si>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</si>
  <si>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</si>
  <si>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</si>
  <si>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</si>
  <si>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</si>
  <si>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</si>
  <si>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</si>
  <si>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</si>
  <si>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</si>
  <si>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</si>
  <si>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</si>
  <si>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</si>
  <si>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</si>
  <si>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</si>
  <si>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</si>
  <si>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</si>
  <si>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</si>
  <si>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</si>
  <si>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</si>
  <si>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</si>
  <si>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</si>
  <si>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</si>
  <si>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</si>
  <si>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</si>
  <si>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</si>
  <si>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</si>
  <si>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</si>
  <si>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</si>
  <si>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</si>
  <si>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</si>
  <si>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</si>
  <si>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</si>
  <si>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</si>
  <si>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</si>
  <si>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</si>
  <si>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</si>
  <si>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</si>
  <si>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</si>
  <si>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</si>
  <si>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</si>
  <si>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</si>
  <si>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</si>
  <si>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</si>
  <si>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</si>
  <si>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</si>
  <si>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</si>
  <si>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</si>
  <si>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</si>
  <si>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</si>
  <si>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</si>
  <si>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</si>
  <si>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</si>
  <si>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</si>
  <si>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</si>
  <si>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</si>
  <si>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</si>
  <si>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</si>
  <si>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</si>
  <si>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</si>
  <si>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</si>
  <si>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</si>
  <si>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</si>
  <si>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</si>
  <si>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</si>
  <si>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</si>
  <si>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</si>
  <si>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</si>
  <si>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</si>
  <si>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</si>
  <si>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</si>
  <si>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</si>
  <si>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</si>
  <si>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</si>
  <si>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</si>
  <si>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</si>
  <si>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</si>
  <si>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</si>
  <si>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</si>
  <si>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</si>
  <si>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</si>
  <si>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</si>
  <si>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</si>
  <si>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</si>
  <si>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</si>
  <si>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</si>
  <si>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</si>
  <si>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</si>
  <si>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</si>
  <si>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</si>
  <si>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</si>
  <si>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</si>
  <si>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</si>
  <si>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</si>
  <si>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</si>
  <si>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</si>
  <si>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</si>
  <si>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</si>
  <si>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</si>
  <si>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</si>
  <si>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</si>
  <si>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</si>
  <si>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</si>
  <si>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</si>
  <si>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</si>
  <si>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</si>
  <si>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</si>
  <si>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</si>
  <si>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</si>
  <si>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</si>
  <si>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</si>
  <si>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</si>
  <si>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</si>
  <si>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</si>
  <si>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</si>
  <si>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</si>
  <si>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</si>
  <si>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</si>
  <si>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</si>
  <si>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</si>
  <si>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</si>
  <si>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</si>
  <si>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</si>
  <si>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</si>
  <si>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</si>
  <si>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</si>
  <si>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</si>
  <si>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</si>
  <si>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</si>
  <si>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</si>
  <si>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</si>
  <si>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</si>
  <si>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</si>
  <si>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</si>
  <si>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</si>
  <si>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</si>
  <si>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</si>
  <si>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</si>
  <si>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</si>
  <si>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</si>
  <si>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</si>
  <si>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</si>
  <si>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</si>
  <si>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</si>
  <si>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</si>
  <si>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</si>
  <si>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</si>
  <si>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</si>
  <si>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</si>
  <si>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</si>
  <si>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</si>
  <si>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</si>
  <si>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</si>
  <si>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</si>
  <si>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</si>
  <si>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</si>
  <si>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</si>
  <si>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</si>
  <si>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</si>
  <si>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</si>
  <si>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</si>
  <si>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</si>
  <si>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</si>
  <si>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</si>
  <si>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</si>
  <si>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</si>
  <si>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</si>
  <si>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</si>
  <si>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</si>
  <si>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</si>
  <si>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</si>
  <si>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</si>
  <si>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</si>
  <si>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</si>
  <si>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</si>
  <si>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</si>
  <si>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</si>
  <si>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</si>
  <si>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</si>
  <si>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</si>
  <si>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</si>
  <si>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</si>
  <si>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</si>
  <si>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</si>
  <si>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</si>
  <si>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</si>
  <si>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</si>
  <si>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</si>
  <si>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</si>
  <si>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</si>
  <si>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</si>
  <si>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</si>
  <si>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</si>
  <si>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</si>
  <si>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</si>
  <si>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</si>
  <si>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</si>
  <si>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</si>
  <si>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</si>
  <si>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</si>
  <si>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</si>
  <si>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</si>
  <si>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</si>
  <si>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</si>
  <si>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</si>
  <si>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</si>
  <si>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</si>
  <si>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</si>
  <si>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</si>
  <si>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</si>
  <si>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</si>
  <si>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</si>
  <si>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</si>
  <si>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</si>
  <si>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</si>
  <si>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</si>
  <si>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</si>
  <si>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</si>
  <si>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</si>
  <si>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</si>
  <si>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</si>
  <si>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</si>
  <si>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</si>
  <si>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</si>
  <si>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</si>
  <si>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</si>
  <si>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</si>
  <si>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</si>
  <si>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</si>
  <si>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</si>
  <si>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</si>
  <si>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</si>
  <si>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</si>
  <si>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</si>
  <si>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</si>
  <si>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</si>
  <si>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</si>
  <si>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</si>
  <si>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</si>
  <si>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</si>
  <si>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</si>
  <si>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</si>
  <si>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</si>
  <si>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</si>
  <si>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</si>
  <si>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</si>
  <si>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</si>
  <si>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</si>
  <si>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</si>
  <si>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</si>
  <si>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</si>
  <si>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</si>
  <si>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</si>
  <si>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</si>
  <si>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</si>
  <si>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</si>
  <si>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</si>
  <si>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</si>
  <si>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</si>
  <si>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</si>
  <si>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</si>
  <si>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</si>
  <si>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</si>
  <si>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</si>
  <si>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</si>
  <si>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</si>
  <si>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</si>
  <si>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</si>
  <si>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</si>
  <si>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</si>
  <si>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</si>
  <si>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</si>
  <si>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</si>
  <si>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</si>
  <si>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</si>
  <si>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</si>
  <si>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</si>
  <si>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</si>
  <si>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</si>
  <si>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</si>
  <si>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</si>
  <si>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</si>
  <si>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</si>
  <si>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</si>
  <si>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</si>
  <si>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</si>
  <si>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</si>
  <si>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</si>
  <si>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</si>
  <si>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</si>
  <si>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</si>
  <si>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</si>
  <si>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</si>
  <si>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</si>
  <si>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</si>
  <si>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</si>
  <si>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</si>
  <si>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</si>
  <si>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</si>
  <si>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</si>
  <si>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</si>
  <si>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</si>
  <si>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</si>
  <si>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</si>
  <si>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</si>
  <si>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</si>
  <si>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</si>
  <si>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</si>
  <si>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</si>
  <si>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</si>
  <si>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</si>
  <si>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</si>
  <si>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</si>
  <si>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</si>
  <si>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</si>
  <si>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</si>
  <si>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</si>
  <si>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</si>
  <si>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</si>
  <si>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</si>
  <si>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</si>
  <si>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</si>
  <si>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</si>
  <si>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</si>
  <si>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</si>
  <si>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</si>
  <si>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</si>
  <si>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</si>
  <si>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</si>
  <si>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</si>
  <si>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</si>
  <si>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</si>
  <si>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</si>
  <si>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</si>
  <si>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</si>
  <si>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</si>
  <si>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</si>
  <si>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</si>
  <si>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</si>
  <si>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</si>
  <si>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</si>
  <si>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</si>
  <si>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</si>
  <si>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</si>
  <si>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</si>
  <si>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</si>
  <si>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</si>
  <si>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</si>
  <si>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</si>
  <si>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</si>
  <si>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</si>
  <si>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</si>
  <si>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</si>
  <si>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</si>
  <si>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</si>
  <si>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</si>
  <si>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</si>
  <si>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</si>
  <si>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</si>
  <si>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</si>
  <si>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</si>
  <si>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</si>
  <si>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</si>
  <si>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</si>
  <si>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</si>
  <si>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</si>
  <si>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</si>
  <si>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</si>
  <si>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</si>
  <si>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</si>
  <si>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</si>
  <si>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</si>
  <si>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</si>
  <si>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</si>
  <si>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</si>
  <si>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</si>
  <si>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</si>
  <si>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</si>
  <si>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</si>
  <si>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</si>
  <si>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</si>
  <si>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</si>
  <si>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</si>
  <si>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</si>
  <si>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</si>
  <si>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</si>
  <si>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</si>
  <si>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</si>
  <si>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</si>
  <si>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</si>
  <si>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</si>
  <si>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</si>
  <si>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</si>
  <si>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</si>
  <si>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</si>
  <si>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</si>
  <si>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</si>
  <si>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</si>
  <si>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</si>
  <si>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</si>
  <si>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</si>
  <si>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</si>
  <si>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</si>
  <si>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</si>
  <si>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</si>
  <si>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</si>
  <si>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</si>
  <si>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</si>
  <si>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</si>
  <si>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</si>
  <si>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</si>
  <si>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</si>
  <si>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</si>
  <si>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</si>
  <si>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</si>
  <si>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</si>
  <si>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</si>
  <si>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</si>
  <si>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</si>
  <si>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</si>
  <si>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</si>
  <si>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</si>
  <si>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</si>
  <si>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</si>
  <si>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</si>
  <si>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</si>
  <si>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</si>
  <si>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</si>
  <si>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</si>
  <si>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</si>
  <si>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</si>
  <si>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</si>
  <si>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</si>
  <si>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</si>
  <si>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</si>
  <si>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</si>
  <si>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</si>
  <si>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</si>
  <si>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</si>
  <si>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</si>
  <si>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</si>
  <si>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</si>
  <si>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</si>
  <si>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</si>
  <si>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</si>
  <si>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</si>
  <si>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</si>
  <si>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</si>
  <si>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</si>
  <si>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</si>
  <si>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</si>
  <si>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</si>
  <si>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</si>
  <si>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</si>
  <si>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</si>
  <si>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</si>
  <si>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</si>
  <si>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</si>
  <si>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</si>
  <si>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</si>
  <si>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</si>
  <si>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</si>
  <si>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</si>
  <si>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</si>
  <si>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</si>
  <si>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</si>
  <si>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</si>
  <si>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</si>
  <si>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</si>
  <si>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</si>
  <si>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</si>
  <si>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</si>
  <si>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</si>
  <si>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</si>
  <si>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</si>
  <si>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</si>
  <si>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</si>
  <si>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</si>
  <si>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</si>
  <si>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</si>
  <si>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</si>
  <si>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</si>
  <si>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</si>
  <si>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</si>
  <si>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</si>
  <si>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</si>
  <si>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</si>
  <si>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</si>
  <si>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</si>
  <si>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</si>
  <si>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</si>
  <si>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</si>
  <si>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</si>
  <si>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</si>
  <si>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</si>
  <si>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</si>
  <si>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</si>
  <si>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</si>
  <si>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</si>
  <si>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</si>
  <si>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</si>
  <si>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</si>
  <si>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</si>
  <si>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</si>
  <si>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</si>
  <si>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</si>
  <si>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</si>
  <si>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</si>
  <si>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</si>
  <si>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</si>
  <si>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</si>
  <si>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</si>
  <si>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</si>
  <si>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</si>
  <si>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</si>
  <si>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</si>
  <si>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</si>
  <si>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</si>
  <si>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</si>
  <si>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</si>
  <si>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</si>
  <si>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</si>
  <si>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</si>
  <si>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</si>
  <si>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</si>
  <si>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</si>
  <si>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</si>
  <si>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</si>
  <si>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</si>
  <si>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</si>
  <si>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</si>
  <si>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</si>
  <si>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</si>
  <si>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</si>
  <si>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</si>
  <si>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</si>
  <si>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</si>
  <si>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</si>
  <si>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</si>
  <si>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</si>
  <si>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</si>
  <si>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</si>
  <si>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</si>
  <si>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</si>
  <si>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</si>
  <si>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</si>
  <si>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</si>
  <si>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</si>
  <si>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</si>
  <si>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</si>
  <si>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</si>
  <si>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</si>
  <si>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</si>
  <si>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</si>
  <si>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</si>
  <si>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</si>
  <si>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</si>
  <si>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</si>
  <si>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</si>
  <si>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</si>
  <si>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</si>
  <si>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</si>
  <si>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</si>
  <si>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</si>
  <si>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</si>
  <si>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</si>
  <si>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</si>
  <si>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</si>
  <si>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</si>
  <si>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</si>
  <si>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</si>
  <si>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</si>
  <si>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</si>
  <si>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</si>
  <si>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</si>
  <si>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</si>
  <si>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</si>
  <si>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</si>
  <si>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</si>
  <si>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</si>
  <si>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</si>
  <si>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</si>
  <si>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</si>
  <si>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</si>
  <si>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</si>
  <si>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</si>
  <si>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</si>
  <si>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</si>
  <si>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</si>
  <si>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</si>
  <si>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</si>
  <si>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</si>
  <si>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</si>
  <si>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</si>
  <si>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</si>
  <si>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</si>
  <si>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</si>
  <si>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</si>
  <si>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</si>
  <si>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</si>
  <si>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</si>
  <si>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</si>
  <si>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</si>
  <si>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</si>
  <si>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</si>
  <si>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</si>
  <si>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</si>
  <si>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</si>
  <si>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</si>
  <si>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</si>
  <si>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</si>
  <si>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</si>
  <si>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</si>
  <si>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</si>
  <si>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</si>
  <si>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</si>
  <si>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</si>
  <si>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</si>
  <si>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</si>
  <si>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</si>
  <si>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</si>
  <si>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</si>
  <si>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</si>
  <si>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</si>
  <si>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</si>
  <si>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</si>
  <si>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</si>
  <si>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</si>
  <si>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</si>
  <si>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</si>
  <si>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</si>
  <si>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</si>
  <si>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</si>
  <si>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</si>
  <si>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</si>
  <si>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</si>
  <si>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</si>
  <si>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</si>
  <si>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</si>
  <si>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</si>
  <si>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</si>
  <si>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</si>
  <si>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</si>
  <si>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</si>
  <si>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</si>
  <si>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</si>
  <si>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</si>
  <si>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</si>
  <si>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</si>
  <si>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</si>
  <si>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</si>
  <si>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</si>
  <si>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</si>
  <si>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</si>
  <si>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</si>
  <si>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</si>
  <si>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</si>
  <si>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</si>
  <si>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</si>
  <si>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</si>
  <si>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</si>
  <si>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</si>
  <si>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</si>
  <si>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</si>
  <si>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</si>
  <si>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</si>
  <si>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</si>
  <si>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</si>
  <si>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</si>
  <si>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</si>
  <si>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</si>
  <si>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</si>
  <si>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</si>
  <si>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</si>
  <si>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</si>
  <si>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</si>
  <si>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</si>
  <si>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</si>
  <si>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</si>
  <si>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</si>
  <si>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</si>
  <si>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</si>
  <si>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</si>
  <si>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</si>
  <si>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</si>
  <si>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</si>
  <si>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</si>
  <si>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</si>
  <si>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</si>
  <si>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</si>
  <si>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</si>
  <si>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</si>
  <si>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</si>
  <si>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</si>
  <si>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</si>
  <si>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</si>
  <si>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</si>
  <si>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</si>
  <si>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</si>
  <si>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</si>
  <si>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</si>
  <si>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</si>
  <si>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</si>
  <si>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</si>
  <si>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</si>
  <si>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</si>
  <si>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</si>
  <si>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</si>
  <si>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</si>
  <si>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</si>
  <si>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</si>
  <si>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</si>
  <si>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</si>
  <si>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</si>
  <si>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</si>
  <si>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</si>
  <si>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</si>
  <si>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</si>
  <si>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</si>
  <si>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</si>
  <si>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</si>
  <si>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</si>
  <si>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</si>
  <si>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</si>
  <si>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</si>
  <si>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</si>
  <si>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</si>
  <si>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</si>
  <si>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</si>
  <si>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</si>
  <si>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</si>
  <si>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</si>
  <si>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</si>
  <si>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</si>
  <si>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</si>
  <si>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</si>
  <si>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</si>
  <si>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</si>
  <si>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</si>
  <si>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</si>
  <si>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</si>
  <si>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</si>
  <si>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</si>
  <si>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</si>
  <si>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</si>
  <si>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</si>
  <si>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</si>
  <si>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</si>
  <si>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</si>
  <si>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</si>
  <si>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</si>
  <si>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</si>
  <si>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</si>
  <si>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</si>
  <si>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</si>
  <si>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</si>
  <si>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</si>
  <si>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</si>
  <si>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</si>
  <si>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</si>
  <si>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</si>
  <si>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</si>
  <si>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</si>
  <si>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</si>
  <si>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</si>
  <si>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</si>
  <si>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</si>
  <si>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</si>
  <si>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</si>
  <si>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</si>
  <si>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</si>
  <si>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</si>
  <si>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</si>
  <si>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</si>
  <si>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</si>
  <si>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</si>
  <si>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</si>
  <si>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</si>
  <si>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</si>
  <si>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</si>
  <si>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</si>
  <si>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</si>
  <si>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</si>
  <si>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</si>
  <si>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</si>
  <si>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</si>
  <si>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</si>
  <si>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</si>
  <si>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</si>
  <si>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</si>
  <si>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</si>
  <si>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</si>
  <si>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</si>
  <si>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</si>
  <si>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</si>
  <si>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</si>
  <si>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</si>
  <si>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</si>
  <si>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</si>
  <si>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</si>
  <si>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</si>
  <si>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</si>
  <si>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</si>
  <si>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</si>
  <si>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</si>
  <si>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</si>
  <si>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</si>
  <si>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</si>
  <si>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</si>
  <si>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</si>
  <si>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</si>
  <si>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</si>
  <si>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</si>
  <si>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</si>
  <si>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</si>
  <si>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</si>
  <si>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</si>
  <si>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</si>
  <si>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</si>
  <si>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</si>
  <si>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</si>
  <si>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</si>
  <si>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</si>
  <si>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</si>
  <si>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</si>
  <si>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</si>
  <si>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</si>
  <si>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</si>
  <si>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</si>
  <si>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</si>
  <si>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</si>
  <si>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</si>
  <si>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</si>
  <si>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</si>
  <si>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</si>
  <si>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</si>
  <si>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</si>
  <si>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</si>
  <si>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</si>
  <si>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</si>
  <si>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</si>
  <si>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</si>
  <si>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</si>
  <si>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</si>
  <si>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</si>
  <si>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</si>
  <si>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</si>
  <si>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</si>
  <si>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</si>
  <si>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</si>
  <si>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</si>
  <si>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</si>
  <si>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</si>
  <si>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</si>
  <si>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</si>
  <si>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</si>
  <si>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</si>
  <si>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</si>
  <si>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</si>
  <si>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</si>
  <si>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</si>
  <si>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</si>
  <si>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</si>
  <si>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</si>
  <si>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</si>
  <si>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</si>
  <si>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</si>
  <si>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</si>
  <si>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</si>
  <si>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</si>
  <si>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</si>
  <si>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</si>
  <si>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</si>
  <si>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</si>
  <si>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</si>
  <si>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</si>
  <si>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</si>
  <si>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</si>
  <si>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</si>
  <si>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</si>
  <si>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</si>
  <si>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</si>
  <si>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</si>
  <si>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</si>
  <si>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</si>
  <si>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</si>
  <si>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</si>
  <si>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</si>
  <si>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</si>
  <si>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</si>
  <si>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</si>
  <si>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</si>
  <si>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</si>
  <si>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</si>
  <si>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</si>
  <si>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</si>
  <si>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</si>
  <si>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</si>
  <si>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</si>
  <si>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</si>
  <si>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</si>
  <si>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</si>
  <si>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</si>
  <si>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</si>
  <si>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</si>
  <si>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</si>
  <si>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</si>
  <si>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</si>
  <si>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</si>
  <si>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</si>
  <si>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</si>
  <si>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</si>
  <si>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</si>
  <si>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</si>
  <si>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</si>
  <si>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</si>
  <si>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</si>
  <si>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</si>
  <si>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</si>
  <si>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</si>
  <si>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</si>
  <si>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</si>
  <si>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</si>
  <si>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</si>
  <si>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</si>
  <si>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</si>
  <si>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</si>
  <si>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</si>
  <si>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</si>
  <si>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</si>
  <si>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</si>
  <si>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</si>
  <si>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</si>
  <si>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</si>
  <si>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</si>
  <si>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</si>
  <si>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</si>
  <si>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</si>
  <si>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</si>
  <si>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</si>
  <si>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</si>
  <si>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</si>
  <si>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</si>
  <si>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</si>
  <si>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</si>
  <si>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</si>
  <si>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</si>
  <si>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</si>
  <si>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</si>
  <si>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</si>
  <si>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</si>
  <si>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</si>
  <si>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</si>
  <si>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</si>
  <si>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</si>
  <si>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</si>
  <si>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</si>
  <si>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</si>
  <si>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</si>
  <si>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</si>
  <si>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</si>
  <si>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</si>
  <si>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</si>
  <si>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</si>
  <si>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</si>
  <si>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</si>
  <si>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</si>
  <si>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</si>
  <si>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</si>
  <si>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</si>
  <si>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</si>
  <si>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</si>
  <si>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</si>
  <si>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</si>
  <si>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</si>
  <si>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</si>
  <si>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</si>
  <si>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</si>
  <si>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</si>
  <si>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</si>
  <si>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</si>
  <si>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</si>
  <si>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</si>
  <si>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</si>
  <si>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</si>
  <si>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</si>
  <si>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</si>
  <si>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</si>
  <si>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</si>
  <si>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</si>
  <si>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</si>
  <si>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</si>
  <si>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</si>
  <si>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</si>
  <si>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</si>
  <si>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</si>
  <si>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</si>
  <si>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</si>
  <si>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</si>
  <si>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</si>
  <si>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</si>
  <si>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</si>
  <si>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</si>
  <si>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</si>
  <si>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</si>
  <si>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</si>
  <si>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</si>
  <si>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</si>
  <si>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</si>
  <si>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</si>
  <si>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</si>
  <si>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</si>
  <si>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</si>
  <si>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</si>
  <si>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</si>
  <si>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</si>
  <si>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</si>
  <si>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</si>
  <si>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</si>
  <si>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</si>
  <si>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</si>
  <si>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</si>
  <si>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</si>
  <si>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</si>
  <si>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</si>
  <si>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</si>
  <si>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</si>
  <si>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</si>
  <si>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</si>
  <si>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</si>
  <si>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</si>
  <si>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</si>
  <si>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</si>
  <si>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</si>
  <si>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</si>
  <si>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</si>
  <si>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</si>
  <si>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</si>
  <si>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</si>
  <si>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</si>
  <si>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</si>
  <si>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</si>
  <si>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</si>
  <si>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</si>
  <si>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</si>
  <si>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</si>
  <si>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</si>
  <si>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</si>
  <si>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</si>
  <si>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</si>
  <si>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</si>
  <si>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</si>
  <si>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</si>
  <si>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</si>
  <si>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</si>
  <si>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</si>
  <si>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</si>
  <si>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</si>
  <si>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</si>
  <si>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</si>
  <si>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</si>
  <si>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</si>
  <si>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</si>
  <si>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</si>
  <si>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</si>
  <si>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</si>
  <si>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</si>
  <si>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</si>
  <si>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</si>
  <si>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</si>
  <si>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</si>
  <si>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</si>
  <si>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</si>
  <si>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</si>
  <si>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</si>
  <si>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</si>
  <si>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</si>
  <si>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</si>
  <si>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</si>
  <si>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</si>
  <si>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</si>
  <si>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</si>
  <si>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</si>
  <si>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</si>
  <si>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</si>
  <si>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</si>
  <si>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</si>
  <si>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</si>
  <si>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</si>
  <si>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</si>
  <si>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</si>
  <si>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</si>
  <si>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</si>
  <si>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</si>
  <si>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</si>
  <si>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</si>
  <si>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</si>
  <si>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</si>
  <si>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</si>
  <si>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</si>
  <si>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</si>
  <si>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</si>
  <si>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</si>
  <si>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</si>
  <si>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</si>
  <si>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</si>
  <si>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</si>
  <si>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</si>
  <si>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</si>
  <si>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</si>
  <si>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</si>
  <si>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</si>
  <si>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</si>
  <si>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</si>
  <si>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</si>
  <si>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</si>
  <si>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</si>
  <si>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</si>
  <si>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</si>
  <si>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</si>
  <si>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</si>
  <si>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</si>
  <si>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</si>
  <si>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</si>
  <si>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</si>
  <si>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</si>
  <si>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</si>
  <si>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</si>
  <si>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</si>
  <si>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</si>
  <si>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</si>
  <si>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</si>
  <si>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</si>
  <si>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</si>
  <si>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</si>
  <si>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</si>
  <si>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</si>
  <si>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</si>
  <si>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</si>
  <si>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</si>
  <si>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</si>
  <si>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</si>
  <si>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</si>
  <si>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</si>
  <si>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</si>
  <si>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</si>
  <si>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</si>
  <si>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</si>
  <si>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</si>
  <si>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</si>
  <si>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</si>
  <si>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</si>
  <si>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</si>
  <si>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</si>
  <si>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</si>
  <si>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</si>
  <si>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</si>
  <si>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</si>
  <si>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</si>
  <si>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</si>
  <si>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</si>
  <si>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</si>
  <si>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</si>
  <si>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</si>
  <si>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</si>
  <si>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</si>
  <si>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</si>
  <si>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</si>
  <si>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</si>
  <si>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</si>
  <si>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</si>
  <si>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</si>
  <si>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</si>
  <si>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</si>
  <si>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</si>
  <si>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</si>
  <si>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</si>
  <si>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</si>
  <si>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</si>
  <si>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</si>
  <si>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</si>
  <si>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</si>
  <si>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</si>
  <si>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</si>
  <si>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</si>
  <si>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</si>
  <si>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</si>
  <si>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</si>
  <si>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</si>
  <si>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</si>
  <si>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</si>
  <si>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</si>
  <si>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</si>
  <si>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</si>
  <si>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</si>
  <si>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</si>
  <si>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</si>
  <si>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</si>
  <si>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</si>
  <si>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</si>
  <si>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</si>
  <si>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</si>
  <si>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</si>
  <si>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</si>
  <si>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</si>
  <si>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</si>
  <si>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</si>
  <si>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</si>
  <si>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</si>
  <si>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</si>
  <si>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</si>
  <si>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</si>
  <si>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</si>
  <si>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</si>
  <si>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</si>
  <si>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</si>
  <si>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</si>
  <si>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</si>
  <si>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</si>
  <si>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</si>
  <si>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</si>
  <si>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</si>
  <si>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</si>
  <si>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</si>
  <si>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</si>
  <si>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</si>
  <si>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</si>
  <si>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</si>
  <si>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</si>
  <si>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</si>
  <si>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</si>
  <si>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</si>
  <si>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</si>
  <si>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</si>
  <si>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</si>
  <si>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</si>
  <si>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</si>
  <si>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</si>
  <si>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</si>
  <si>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</si>
  <si>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</si>
  <si>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</si>
  <si>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</si>
  <si>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</si>
  <si>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</si>
  <si>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</si>
  <si>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</si>
  <si>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</si>
  <si>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</si>
  <si>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</si>
  <si>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</si>
  <si>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</si>
  <si>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</si>
  <si>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</si>
  <si>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</si>
  <si>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</si>
  <si>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</si>
  <si>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</si>
  <si>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</si>
  <si>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</si>
  <si>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</si>
  <si>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</si>
  <si>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</si>
  <si>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</si>
  <si>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</si>
  <si>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</si>
  <si>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</si>
  <si>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</si>
  <si>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</si>
  <si>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</si>
  <si>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</si>
  <si>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</si>
  <si>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</si>
  <si>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</si>
  <si>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</si>
  <si>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</si>
  <si>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</si>
  <si>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</si>
  <si>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</si>
  <si>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</si>
  <si>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</si>
  <si>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</si>
  <si>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</si>
  <si>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</si>
  <si>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</si>
  <si>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</si>
  <si>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</si>
  <si>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</si>
  <si>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</si>
  <si>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</si>
  <si>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</si>
  <si>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</si>
  <si>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</si>
  <si>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</si>
  <si>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</si>
  <si>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</si>
  <si>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</si>
  <si>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</si>
  <si>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</si>
  <si>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</si>
  <si>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</si>
  <si>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</si>
  <si>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</si>
  <si>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</si>
  <si>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</si>
  <si>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</si>
  <si>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</si>
  <si>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</si>
  <si>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</si>
  <si>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</si>
  <si>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</si>
  <si>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</si>
  <si>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</si>
  <si>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</si>
  <si>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</si>
  <si>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</si>
  <si>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</si>
  <si>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</si>
  <si>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</si>
  <si>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</si>
  <si>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</si>
  <si>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</si>
  <si>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</si>
  <si>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</si>
  <si>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</si>
  <si>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</si>
  <si>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</si>
  <si>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</si>
  <si>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</si>
  <si>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</si>
  <si>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</si>
  <si>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</si>
  <si>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</si>
  <si>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</si>
  <si>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</si>
  <si>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</si>
  <si>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</si>
  <si>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</si>
  <si>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</si>
  <si>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</si>
  <si>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</si>
  <si>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</si>
  <si>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</si>
  <si>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</si>
  <si>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</si>
  <si>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</si>
  <si>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</si>
  <si>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</si>
  <si>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</si>
  <si>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</si>
  <si>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</si>
  <si>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</si>
  <si>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</si>
  <si>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</si>
  <si>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</si>
  <si>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</si>
  <si>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</si>
  <si>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</si>
  <si>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</si>
  <si>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</si>
  <si>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</si>
  <si>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</si>
  <si>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</si>
  <si>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</si>
  <si>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</si>
  <si>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</si>
  <si>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</si>
  <si>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</si>
  <si>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</si>
  <si>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</si>
  <si>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</si>
  <si>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</si>
  <si>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</si>
  <si>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</si>
  <si>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</si>
  <si>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</si>
  <si>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</si>
  <si>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</si>
  <si>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</si>
  <si>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</si>
  <si>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</si>
  <si>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</si>
  <si>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</si>
  <si>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</si>
  <si>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</si>
  <si>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</si>
  <si>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</si>
  <si>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</si>
  <si>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</si>
  <si>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</si>
  <si>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</si>
  <si>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</si>
  <si>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</si>
  <si>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</si>
  <si>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</si>
  <si>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</si>
  <si>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</si>
  <si>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</si>
  <si>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</si>
  <si>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</si>
  <si>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</si>
  <si>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</si>
  <si>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</si>
  <si>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</si>
  <si>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</si>
  <si>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</si>
  <si>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</si>
  <si>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</si>
  <si>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</si>
  <si>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</si>
  <si>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</si>
  <si>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</si>
  <si>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</si>
  <si>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</si>
  <si>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</si>
  <si>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</si>
  <si>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</si>
  <si>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</si>
  <si>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</si>
  <si>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</si>
  <si>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</si>
  <si>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</si>
  <si>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</si>
  <si>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</si>
  <si>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</si>
  <si>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</si>
  <si>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</si>
  <si>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</si>
  <si>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</si>
  <si>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</si>
  <si>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</si>
  <si>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</si>
  <si>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</si>
  <si>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</si>
  <si>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</si>
  <si>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</si>
  <si>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</si>
  <si>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</si>
  <si>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</si>
  <si>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</si>
  <si>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</si>
  <si>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</si>
  <si>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</si>
  <si>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</si>
  <si>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</si>
  <si>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</si>
  <si>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</si>
  <si>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</si>
  <si>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</si>
  <si>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</si>
  <si>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</si>
  <si>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</si>
  <si>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</si>
  <si>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</si>
  <si>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</si>
  <si>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</si>
  <si>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</si>
  <si>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</si>
  <si>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</si>
  <si>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</si>
  <si>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</si>
  <si>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</si>
  <si>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</si>
  <si>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</si>
  <si>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</si>
  <si>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</si>
  <si>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</si>
  <si>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</si>
  <si>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</si>
  <si>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</si>
  <si>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</si>
  <si>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</si>
  <si>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</si>
  <si>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</si>
  <si>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</si>
  <si>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</si>
  <si>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</si>
  <si>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</si>
  <si>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</si>
  <si>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</si>
  <si>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</si>
  <si>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</si>
  <si>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</si>
  <si>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</si>
  <si>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</si>
  <si>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</si>
  <si>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</si>
  <si>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</si>
  <si>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</si>
  <si>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</si>
  <si>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</si>
  <si>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</si>
  <si>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</si>
  <si>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</si>
  <si>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</si>
  <si>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</si>
  <si>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</si>
  <si>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</si>
  <si>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</si>
  <si>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</si>
  <si>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</si>
  <si>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</si>
  <si>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</si>
  <si>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</si>
  <si>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</si>
  <si>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</si>
  <si>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</si>
  <si>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</si>
  <si>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</si>
  <si>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</si>
  <si>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</si>
  <si>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</si>
  <si>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</si>
  <si>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</si>
  <si>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</si>
  <si>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</si>
  <si>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</si>
  <si>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</si>
  <si>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</si>
  <si>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</si>
  <si>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</si>
  <si>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</si>
  <si>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</si>
  <si>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</si>
  <si>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</si>
  <si>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</si>
  <si>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</si>
  <si>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</si>
  <si>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</si>
  <si>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</si>
  <si>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</si>
  <si>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</si>
  <si>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</si>
  <si>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</si>
  <si>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</si>
  <si>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</si>
  <si>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</si>
  <si>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</si>
  <si>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</si>
  <si>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</si>
  <si>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</si>
  <si>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</si>
  <si>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</si>
  <si>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</si>
  <si>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</si>
  <si>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</si>
  <si>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</si>
  <si>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</si>
  <si>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</si>
  <si>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</si>
  <si>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</si>
  <si>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</si>
  <si>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</si>
  <si>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</si>
  <si>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</si>
  <si>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</si>
  <si>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</si>
  <si>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</si>
  <si>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</si>
  <si>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</si>
  <si>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</si>
  <si>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</si>
  <si>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</si>
  <si>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</si>
  <si>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</si>
  <si>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</si>
  <si>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</si>
  <si>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</si>
  <si>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</si>
  <si>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</si>
  <si>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</si>
  <si>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</si>
  <si>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</si>
  <si>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</si>
  <si>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</si>
  <si>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</si>
  <si>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</si>
  <si>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</si>
  <si>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</si>
  <si>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</si>
  <si>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</si>
  <si>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</si>
  <si>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</si>
  <si>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</si>
  <si>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</si>
  <si>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</si>
  <si>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</si>
  <si>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</si>
  <si>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</si>
  <si>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</si>
  <si>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</si>
  <si>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</si>
  <si>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</si>
  <si>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</si>
  <si>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</si>
  <si>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</si>
  <si>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</si>
  <si>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</si>
  <si>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</si>
  <si>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</si>
  <si>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</si>
  <si>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</si>
  <si>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</si>
  <si>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</si>
  <si>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</si>
  <si>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</si>
  <si>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</si>
  <si>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</si>
  <si>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</si>
  <si>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</si>
  <si>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</si>
  <si>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</si>
  <si>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</si>
  <si>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</si>
  <si>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</si>
  <si>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</si>
  <si>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</si>
  <si>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</si>
  <si>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</si>
  <si>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</si>
  <si>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</si>
  <si>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</si>
  <si>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</si>
  <si>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</si>
  <si>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</si>
  <si>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</si>
  <si>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</si>
  <si>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</si>
  <si>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</si>
  <si>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</si>
  <si>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</si>
  <si>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</si>
  <si>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</si>
  <si>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</si>
  <si>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</si>
  <si>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</si>
  <si>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</si>
  <si>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</si>
  <si>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</si>
  <si>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</si>
  <si>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</si>
  <si>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</si>
  <si>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</si>
  <si>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</si>
  <si>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</si>
  <si>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</si>
  <si>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</si>
  <si>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</si>
  <si>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</si>
  <si>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</si>
  <si>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</si>
  <si>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</si>
  <si>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</si>
  <si>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</si>
  <si>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</si>
  <si>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</si>
  <si>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</si>
  <si>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</si>
  <si>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</si>
  <si>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</si>
  <si>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</si>
  <si>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</si>
  <si>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</si>
  <si>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</si>
  <si>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</si>
  <si>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</si>
  <si>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</si>
  <si>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</si>
  <si>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</si>
  <si>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</si>
  <si>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</si>
  <si>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</si>
  <si>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</si>
  <si>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</si>
  <si>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</si>
  <si>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</si>
  <si>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</si>
  <si>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</si>
  <si>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</si>
  <si>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</si>
  <si>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</si>
  <si>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</si>
  <si>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</si>
  <si>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</si>
  <si>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</si>
  <si>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</si>
  <si>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</si>
  <si>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</si>
  <si>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</si>
  <si>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</si>
  <si>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</si>
  <si>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</si>
  <si>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</si>
  <si>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</si>
  <si>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</si>
  <si>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</si>
  <si>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</si>
  <si>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</si>
  <si>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</si>
  <si>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</si>
  <si>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</si>
  <si>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</si>
  <si>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</si>
  <si>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</si>
  <si>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</si>
  <si>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</si>
  <si>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</si>
  <si>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</si>
  <si>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</si>
  <si>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</si>
  <si>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</si>
  <si>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</si>
  <si>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</si>
  <si>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</si>
  <si>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</si>
  <si>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</si>
  <si>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</si>
  <si>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</si>
  <si>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</si>
  <si>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</si>
  <si>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</si>
  <si>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</si>
  <si>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</si>
  <si>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</si>
  <si>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</si>
  <si>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</si>
  <si>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</si>
  <si>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</si>
  <si>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</si>
  <si>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</si>
  <si>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</si>
  <si>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</si>
  <si>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</si>
  <si>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</si>
  <si>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</si>
  <si>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</si>
  <si>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</si>
  <si>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</si>
  <si>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</si>
  <si>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</si>
  <si>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</si>
  <si>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</si>
  <si>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</si>
  <si>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</si>
  <si>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</si>
  <si>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</si>
  <si>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</si>
  <si>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</si>
  <si>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</si>
  <si>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</si>
  <si>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</si>
  <si>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</si>
  <si>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</si>
  <si>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</si>
  <si>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</si>
  <si>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</si>
  <si>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</si>
  <si>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</si>
  <si>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</si>
  <si>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</si>
  <si>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</si>
  <si>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</si>
  <si>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</si>
  <si>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</si>
  <si>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</si>
  <si>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</si>
  <si>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</si>
  <si>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</si>
  <si>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</si>
  <si>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</si>
  <si>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</si>
  <si>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</si>
  <si>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</si>
  <si>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</si>
  <si>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</si>
  <si>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</si>
  <si>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</si>
  <si>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</si>
  <si>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</si>
  <si>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</si>
  <si>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</si>
  <si>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</si>
  <si>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</si>
  <si>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</si>
  <si>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</si>
  <si>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</si>
  <si>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</si>
  <si>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</si>
  <si>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</si>
  <si>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</si>
  <si>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</si>
  <si>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</si>
  <si>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</si>
  <si>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</si>
  <si>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</si>
  <si>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</si>
  <si>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</si>
  <si>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</si>
  <si>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</si>
  <si>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</si>
  <si>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</si>
  <si>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</si>
  <si>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</si>
  <si>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</si>
  <si>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</si>
  <si>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</si>
  <si>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</si>
  <si>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</si>
  <si>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</si>
  <si>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</si>
  <si>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</si>
  <si>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</si>
  <si>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</si>
  <si>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</si>
  <si>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</si>
  <si>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</si>
  <si>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</si>
  <si>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</si>
  <si>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</si>
  <si>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</si>
  <si>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</si>
  <si>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</si>
  <si>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</si>
  <si>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</si>
  <si>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</si>
  <si>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</si>
  <si>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</si>
  <si>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</si>
  <si>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</si>
  <si>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</si>
  <si>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</si>
  <si>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</si>
  <si>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</si>
  <si>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</si>
  <si>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</si>
  <si>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</si>
  <si>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</si>
  <si>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</si>
  <si>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</si>
  <si>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</si>
  <si>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</si>
  <si>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</si>
  <si>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</si>
  <si>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</si>
  <si>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</si>
  <si>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</si>
  <si>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</si>
  <si>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</si>
  <si>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</si>
  <si>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</si>
  <si>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</si>
  <si>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</si>
  <si>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</si>
  <si>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</si>
  <si>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</si>
  <si>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</si>
  <si>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</si>
  <si>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</si>
  <si>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</si>
  <si>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</si>
  <si>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</si>
  <si>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</si>
  <si>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</si>
  <si>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</si>
  <si>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</si>
  <si>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</si>
  <si>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</si>
  <si>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</si>
  <si>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</si>
  <si>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</si>
  <si>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</si>
  <si>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</si>
  <si>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</si>
  <si>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</si>
  <si>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</si>
  <si>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</si>
  <si>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</si>
  <si>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</si>
  <si>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</si>
  <si>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</si>
  <si>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</si>
  <si>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</si>
  <si>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</si>
  <si>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</si>
  <si>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</si>
  <si>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</si>
  <si>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</si>
  <si>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</si>
  <si>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</si>
  <si>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</si>
  <si>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</si>
  <si>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</si>
  <si>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</si>
  <si>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</si>
  <si>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</si>
  <si>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</si>
  <si>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</si>
  <si>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</si>
  <si>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</si>
  <si>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</si>
  <si>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</si>
  <si>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</si>
  <si>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</si>
  <si>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</si>
  <si>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</si>
  <si>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</si>
  <si>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</si>
  <si>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</si>
  <si>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</si>
  <si>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</si>
  <si>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</si>
  <si>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</si>
  <si>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</si>
  <si>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</si>
  <si>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</si>
  <si>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</si>
  <si>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</si>
  <si>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</si>
  <si>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</si>
  <si>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</si>
  <si>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</si>
  <si>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</si>
  <si>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</si>
  <si>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</si>
  <si>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</si>
  <si>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</si>
  <si>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</si>
  <si>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</si>
  <si>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</si>
  <si>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</si>
  <si>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</si>
  <si>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</si>
  <si>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</si>
  <si>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</si>
  <si>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</si>
  <si>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</si>
  <si>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</si>
  <si>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</si>
  <si>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</si>
  <si>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</si>
  <si>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</si>
  <si>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</si>
  <si>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</si>
  <si>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</si>
  <si>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</si>
  <si>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</si>
  <si>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</si>
  <si>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</si>
  <si>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</si>
  <si>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</si>
  <si>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</si>
  <si>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</si>
  <si>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</si>
  <si>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</si>
  <si>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</si>
  <si>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</si>
  <si>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</si>
  <si>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</si>
  <si>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</si>
  <si>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</si>
  <si>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</si>
  <si>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</si>
  <si>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</si>
  <si>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</si>
  <si>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</si>
  <si>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</si>
  <si>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</si>
  <si>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</si>
  <si>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</si>
  <si>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</si>
  <si>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</si>
  <si>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</si>
  <si>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</si>
  <si>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</si>
  <si>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</si>
  <si>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</si>
  <si>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</si>
  <si>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</si>
  <si>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</si>
  <si>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</si>
  <si>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</si>
  <si>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</si>
  <si>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</si>
  <si>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</si>
  <si>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</si>
  <si>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</si>
  <si>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</si>
  <si>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</si>
  <si>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</si>
  <si>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</si>
  <si>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</si>
  <si>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</si>
  <si>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</si>
  <si>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</si>
  <si>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</si>
  <si>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</si>
  <si>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</si>
  <si>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</si>
  <si>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</si>
  <si>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</si>
  <si>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</si>
  <si>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</si>
  <si>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</si>
  <si>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</si>
  <si>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</si>
  <si>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</si>
  <si>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</si>
  <si>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</si>
  <si>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</si>
  <si>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</si>
  <si>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</si>
  <si>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</si>
  <si>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</si>
  <si>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</si>
  <si>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</si>
  <si>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</si>
  <si>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</si>
  <si>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</si>
  <si>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</si>
  <si>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</si>
  <si>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</si>
  <si>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</si>
  <si>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</si>
  <si>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</si>
  <si>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</si>
  <si>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</si>
  <si>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</si>
  <si>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</si>
  <si>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</si>
  <si>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</si>
  <si>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</si>
  <si>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</si>
  <si>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</si>
  <si>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</si>
  <si>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</si>
  <si>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</si>
  <si>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</si>
  <si>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</si>
  <si>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</si>
  <si>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</si>
  <si>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</si>
  <si>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</si>
  <si>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</si>
  <si>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</si>
  <si>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</si>
  <si>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</si>
  <si>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</si>
  <si>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</si>
  <si>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</si>
  <si>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</si>
  <si>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</si>
  <si>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</si>
  <si>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</si>
  <si>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</si>
  <si>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</si>
  <si>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</si>
  <si>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</si>
  <si>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</si>
  <si>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</si>
  <si>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</si>
  <si>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</si>
  <si>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</si>
  <si>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</si>
  <si>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</si>
  <si>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</si>
  <si>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</si>
  <si>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</si>
  <si>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</si>
  <si>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</si>
  <si>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</si>
  <si>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</si>
  <si>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</si>
  <si>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</si>
  <si>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</si>
  <si>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</si>
  <si>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</si>
  <si>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</si>
  <si>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</si>
  <si>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</si>
  <si>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</si>
  <si>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</si>
  <si>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</si>
  <si>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</si>
  <si>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</si>
  <si>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</si>
  <si>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</si>
  <si>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</si>
  <si>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</si>
  <si>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</si>
  <si>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</si>
  <si>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</si>
  <si>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</si>
  <si>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</si>
  <si>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</si>
  <si>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</si>
  <si>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</si>
  <si>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</si>
  <si>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</si>
  <si>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</si>
  <si>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</si>
  <si>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</si>
  <si>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</si>
  <si>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</si>
  <si>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</si>
  <si>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</si>
  <si>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</si>
  <si>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</si>
  <si>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</si>
  <si>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</si>
  <si>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</si>
  <si>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</si>
  <si>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</si>
  <si>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</si>
  <si>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</si>
  <si>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</si>
  <si>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</si>
  <si>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</si>
  <si>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</si>
  <si>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</si>
  <si>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</si>
  <si>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</si>
  <si>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</si>
  <si>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</si>
  <si>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</si>
  <si>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</si>
  <si>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</si>
  <si>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</si>
  <si>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</si>
  <si>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</si>
  <si>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</si>
  <si>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</si>
  <si>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</si>
  <si>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</si>
  <si>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</si>
  <si>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</si>
  <si>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</si>
  <si>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</si>
  <si>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</si>
  <si>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</si>
  <si>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</si>
  <si>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</si>
  <si>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</si>
  <si>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</si>
  <si>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</si>
  <si>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</si>
  <si>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</si>
  <si>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</si>
  <si>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</si>
  <si>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</si>
  <si>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</si>
  <si>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</si>
  <si>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</si>
  <si>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</si>
  <si>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</si>
  <si>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</si>
  <si>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</si>
  <si>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150</t>
  </si>
  <si>
    <t>151</t>
  </si>
  <si>
    <t>137</t>
  </si>
  <si>
    <t>140</t>
  </si>
  <si>
    <t>317</t>
  </si>
  <si>
    <t>318</t>
  </si>
  <si>
    <t>188</t>
  </si>
  <si>
    <t>200</t>
  </si>
  <si>
    <t>168</t>
  </si>
  <si>
    <t>190</t>
  </si>
  <si>
    <t>221</t>
  </si>
  <si>
    <t>202</t>
  </si>
  <si>
    <t>DESARROLLAR ACCIONES A TRAVÉS DE LA MODALIDAD "1.000 DÍAS PARA CAMBIAR EL MUNDO" QUE CONTRIBUYAN AL DESARROLLO INTEGRAL DE LAS NIÑAS Y LOS NIÑOS EN LOS PRIMEROS 1.000 DÍAS DE VIDA A TRAVÉS DE ACCIONES EN ALIMENTACIÓN Y NUTRICIÓN, ENMARCADAS EN SU ENTORNO FAMILIAR, PARA FAVORECER EL DESARROLLO DE SUS CAPACIDADES QUE PERMITA EL EJERCICIO Y DISFRUTE DE SUS DERECHOS</t>
  </si>
  <si>
    <t>238</t>
  </si>
  <si>
    <t>PROMOVER EL DESARROLLO DE LAS NINÑAS Y LOS NINÑOS EN SUS MIL PRIMEROS DIAS DE VIDA (DESDE LA GESTACIO´N), A TRAVE´S DE LA IMPLEMENTACION DE ACCIONES QUE PREVENGAN LA DESNUTRICIO´N AGUDA Y CRONICA, MEDIANTE LA PROMOCIO´N DE CONDICIONES ADECUADAS DE NUTRICION Y SALUD, Y EL FORTALECIMIENTO DE LAS CAPACIDADES FAMILIARES QUE CONTRIBUYAN A LA GENERACION Y PROMOCION DE ENTORNOS PROTECTORES EN EL MARCO DE LA SEGURIDAD ALIMENTARIA Y NUTRICIONAL</t>
  </si>
  <si>
    <t>FORTALECER LA IDENTIFICACIÓN, CAPTACIÓN Y GESTIONAR LA ATENCIÓN OPORTUNA DE LAS NIÑAS Y NIÑOS CON DESNUTRICIÓN AGUDA Y RIESGO DE DESNUTRICIÓN AGUDA, ASÍ COMO DE MUJERES GESTANTES CON BAJO PESO PARA LA EDAD GESTACIONAL, EN ZONAS RURALES Y RURALES DISPERSAS</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</si>
  <si>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</si>
  <si>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2021-50-10001309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</si>
</sst>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 zoomScale="90" zoomScaleNormal="90" zoomScaleSheetLayoutView="40" zoomScalePageLayoutView="40" workbookViewId="0">
      <selection activeCell="K23" sqref="K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2715</v>
      </c>
      <c r="D15" s="35"/>
      <c r="E15" s="35"/>
      <c r="F15" s="5"/>
      <c r="G15" s="32" t="s">
        <v>1168</v>
      </c>
      <c r="H15" s="103" t="s">
        <v>741</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185"/>
      <c r="I20" s="147" t="s">
        <v>741</v>
      </c>
      <c r="J20" s="148" t="s">
        <v>760</v>
      </c>
      <c r="K20" s="149">
        <v>1412872750</v>
      </c>
      <c r="L20" s="150"/>
      <c r="M20" s="150">
        <v>44561</v>
      </c>
      <c r="N20" s="133">
        <f>+(M20-L20)/30</f>
        <v>1485.3666666666666</v>
      </c>
      <c r="O20" s="136"/>
      <c r="U20" s="132"/>
      <c r="V20" s="105">
        <f ca="1">NOW()</f>
        <v>44193.904692939817</v>
      </c>
      <c r="W20" s="105">
        <f ca="1">NOW()</f>
        <v>44193.904692939817</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PARA EL MEJORAMIENTO INTEGRAL DE LA CALIDAD DE VIDA DE LOS COLOMBIANOS CRUZANDO FRONTERAS</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2714</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t="s">
        <v>2676</v>
      </c>
      <c r="C63" s="122" t="s">
        <v>31</v>
      </c>
      <c r="D63" s="119" t="s">
        <v>2698</v>
      </c>
      <c r="E63" s="143">
        <v>42825</v>
      </c>
      <c r="F63" s="143">
        <v>43081</v>
      </c>
      <c r="G63" s="158">
        <f t="shared" si="1"/>
        <v>8.5333333333333332</v>
      </c>
      <c r="H63" s="117" t="s">
        <v>2710</v>
      </c>
      <c r="I63" s="119" t="s">
        <v>741</v>
      </c>
      <c r="J63" s="119" t="s">
        <v>760</v>
      </c>
      <c r="K63" s="121">
        <v>1298832134</v>
      </c>
      <c r="L63" s="122" t="s">
        <v>26</v>
      </c>
      <c r="M63" s="67">
        <v>0.6</v>
      </c>
      <c r="N63" s="122" t="s">
        <v>27</v>
      </c>
      <c r="O63" s="122" t="s">
        <v>1148</v>
      </c>
      <c r="P63" s="79"/>
    </row>
    <row r="64" spans="1:16" s="7" customFormat="1" ht="24.75" customHeight="1" outlineLevel="1" x14ac:dyDescent="0.25">
      <c r="A64" s="142">
        <v>17</v>
      </c>
      <c r="B64" s="120" t="s">
        <v>2676</v>
      </c>
      <c r="C64" s="122" t="s">
        <v>31</v>
      </c>
      <c r="D64" s="63" t="s">
        <v>2699</v>
      </c>
      <c r="E64" s="143">
        <v>42825</v>
      </c>
      <c r="F64" s="143">
        <v>43081</v>
      </c>
      <c r="G64" s="158">
        <f t="shared" si="1"/>
        <v>8.5333333333333332</v>
      </c>
      <c r="H64" s="117" t="s">
        <v>2710</v>
      </c>
      <c r="I64" s="119" t="s">
        <v>741</v>
      </c>
      <c r="J64" s="119" t="s">
        <v>759</v>
      </c>
      <c r="K64" s="66">
        <v>399325760</v>
      </c>
      <c r="L64" s="122" t="s">
        <v>26</v>
      </c>
      <c r="M64" s="67">
        <v>0.6</v>
      </c>
      <c r="N64" s="122" t="s">
        <v>27</v>
      </c>
      <c r="O64" s="122" t="s">
        <v>1148</v>
      </c>
      <c r="P64" s="79"/>
    </row>
    <row r="65" spans="1:16" s="7" customFormat="1" ht="24.75" customHeight="1" outlineLevel="1" x14ac:dyDescent="0.25">
      <c r="A65" s="142">
        <v>18</v>
      </c>
      <c r="B65" s="120" t="s">
        <v>2676</v>
      </c>
      <c r="C65" s="122" t="s">
        <v>31</v>
      </c>
      <c r="D65" s="119" t="s">
        <v>2700</v>
      </c>
      <c r="E65" s="143">
        <v>43498</v>
      </c>
      <c r="F65" s="143">
        <v>43631</v>
      </c>
      <c r="G65" s="158">
        <f t="shared" si="1"/>
        <v>4.4333333333333336</v>
      </c>
      <c r="H65" s="117" t="s">
        <v>2710</v>
      </c>
      <c r="I65" s="119" t="s">
        <v>741</v>
      </c>
      <c r="J65" s="119" t="s">
        <v>759</v>
      </c>
      <c r="K65" s="121">
        <v>207075077</v>
      </c>
      <c r="L65" s="122" t="s">
        <v>26</v>
      </c>
      <c r="M65" s="67">
        <v>0.6</v>
      </c>
      <c r="N65" s="122" t="s">
        <v>27</v>
      </c>
      <c r="O65" s="122" t="s">
        <v>1148</v>
      </c>
      <c r="P65" s="79"/>
    </row>
    <row r="66" spans="1:16" s="7" customFormat="1" ht="24.75" customHeight="1" outlineLevel="1" x14ac:dyDescent="0.25">
      <c r="A66" s="142">
        <v>19</v>
      </c>
      <c r="B66" s="120" t="s">
        <v>2676</v>
      </c>
      <c r="C66" s="122" t="s">
        <v>31</v>
      </c>
      <c r="D66" s="63" t="s">
        <v>2701</v>
      </c>
      <c r="E66" s="143">
        <v>43497</v>
      </c>
      <c r="F66" s="143">
        <v>43631</v>
      </c>
      <c r="G66" s="158">
        <f t="shared" si="1"/>
        <v>4.4666666666666668</v>
      </c>
      <c r="H66" s="117" t="s">
        <v>2710</v>
      </c>
      <c r="I66" s="63" t="s">
        <v>741</v>
      </c>
      <c r="J66" s="119" t="s">
        <v>760</v>
      </c>
      <c r="K66" s="66">
        <v>628749471</v>
      </c>
      <c r="L66" s="65" t="s">
        <v>26</v>
      </c>
      <c r="M66" s="67">
        <v>0.6</v>
      </c>
      <c r="N66" s="65" t="s">
        <v>27</v>
      </c>
      <c r="O66" s="122" t="s">
        <v>1148</v>
      </c>
      <c r="P66" s="79"/>
    </row>
    <row r="67" spans="1:16" s="7" customFormat="1" ht="24.75" customHeight="1" outlineLevel="1" x14ac:dyDescent="0.25">
      <c r="A67" s="142">
        <v>20</v>
      </c>
      <c r="B67" s="120" t="s">
        <v>2676</v>
      </c>
      <c r="C67" s="122" t="s">
        <v>31</v>
      </c>
      <c r="D67" s="63" t="s">
        <v>2702</v>
      </c>
      <c r="E67" s="143">
        <v>43082</v>
      </c>
      <c r="F67" s="143">
        <v>43455</v>
      </c>
      <c r="G67" s="158">
        <f t="shared" si="1"/>
        <v>12.433333333333334</v>
      </c>
      <c r="H67" s="117" t="s">
        <v>2710</v>
      </c>
      <c r="I67" s="119" t="s">
        <v>741</v>
      </c>
      <c r="J67" s="119" t="s">
        <v>760</v>
      </c>
      <c r="K67" s="121">
        <v>1811160057</v>
      </c>
      <c r="L67" s="65" t="s">
        <v>26</v>
      </c>
      <c r="M67" s="67">
        <v>0.6</v>
      </c>
      <c r="N67" s="65" t="s">
        <v>27</v>
      </c>
      <c r="O67" s="122" t="s">
        <v>1148</v>
      </c>
      <c r="P67" s="79"/>
    </row>
    <row r="68" spans="1:16" s="7" customFormat="1" ht="24.75" customHeight="1" outlineLevel="1" x14ac:dyDescent="0.25">
      <c r="A68" s="142">
        <v>21</v>
      </c>
      <c r="B68" s="120" t="s">
        <v>2676</v>
      </c>
      <c r="C68" s="122" t="s">
        <v>31</v>
      </c>
      <c r="D68" s="63" t="s">
        <v>2703</v>
      </c>
      <c r="E68" s="143">
        <v>43082</v>
      </c>
      <c r="F68" s="143">
        <v>43455</v>
      </c>
      <c r="G68" s="158">
        <f t="shared" si="1"/>
        <v>12.433333333333334</v>
      </c>
      <c r="H68" s="117" t="s">
        <v>2710</v>
      </c>
      <c r="I68" s="63" t="s">
        <v>741</v>
      </c>
      <c r="J68" s="119" t="s">
        <v>759</v>
      </c>
      <c r="K68" s="66">
        <v>572239702</v>
      </c>
      <c r="L68" s="65" t="s">
        <v>26</v>
      </c>
      <c r="M68" s="67">
        <v>0.6</v>
      </c>
      <c r="N68" s="65" t="s">
        <v>27</v>
      </c>
      <c r="O68" s="122" t="s">
        <v>1148</v>
      </c>
      <c r="P68" s="79"/>
    </row>
    <row r="69" spans="1:16" s="7" customFormat="1" ht="24.75" customHeight="1" outlineLevel="1" x14ac:dyDescent="0.25">
      <c r="A69" s="142">
        <v>22</v>
      </c>
      <c r="B69" s="120" t="s">
        <v>2676</v>
      </c>
      <c r="C69" s="122" t="s">
        <v>31</v>
      </c>
      <c r="D69" s="63" t="s">
        <v>2704</v>
      </c>
      <c r="E69" s="143">
        <v>43650</v>
      </c>
      <c r="F69" s="143">
        <v>43818</v>
      </c>
      <c r="G69" s="158">
        <f t="shared" si="1"/>
        <v>5.6</v>
      </c>
      <c r="H69" s="117" t="s">
        <v>2712</v>
      </c>
      <c r="I69" s="119" t="s">
        <v>741</v>
      </c>
      <c r="J69" s="119" t="s">
        <v>760</v>
      </c>
      <c r="K69" s="66">
        <v>291223390</v>
      </c>
      <c r="L69" s="65" t="s">
        <v>26</v>
      </c>
      <c r="M69" s="67">
        <v>0.6</v>
      </c>
      <c r="N69" s="65" t="s">
        <v>27</v>
      </c>
      <c r="O69" s="122" t="s">
        <v>1148</v>
      </c>
      <c r="P69" s="79"/>
    </row>
    <row r="70" spans="1:16" s="7" customFormat="1" ht="24.75" customHeight="1" outlineLevel="1" x14ac:dyDescent="0.25">
      <c r="A70" s="142">
        <v>23</v>
      </c>
      <c r="B70" s="120" t="s">
        <v>2676</v>
      </c>
      <c r="C70" s="122" t="s">
        <v>31</v>
      </c>
      <c r="D70" s="63" t="s">
        <v>2705</v>
      </c>
      <c r="E70" s="143">
        <v>43711</v>
      </c>
      <c r="F70" s="143">
        <v>43818</v>
      </c>
      <c r="G70" s="158">
        <f t="shared" si="1"/>
        <v>3.5666666666666669</v>
      </c>
      <c r="H70" s="117" t="s">
        <v>2712</v>
      </c>
      <c r="I70" s="119" t="s">
        <v>741</v>
      </c>
      <c r="J70" s="119" t="s">
        <v>760</v>
      </c>
      <c r="K70" s="66">
        <v>361635146</v>
      </c>
      <c r="L70" s="65" t="s">
        <v>26</v>
      </c>
      <c r="M70" s="67">
        <v>0.6</v>
      </c>
      <c r="N70" s="65" t="s">
        <v>27</v>
      </c>
      <c r="O70" s="122" t="s">
        <v>1148</v>
      </c>
      <c r="P70" s="79"/>
    </row>
    <row r="71" spans="1:16" s="7" customFormat="1" ht="24.75" customHeight="1" outlineLevel="1" x14ac:dyDescent="0.25">
      <c r="A71" s="142">
        <v>24</v>
      </c>
      <c r="B71" s="120" t="s">
        <v>2676</v>
      </c>
      <c r="C71" s="122" t="s">
        <v>31</v>
      </c>
      <c r="D71" s="63" t="s">
        <v>2706</v>
      </c>
      <c r="E71" s="143">
        <v>43922</v>
      </c>
      <c r="F71" s="143">
        <v>44104</v>
      </c>
      <c r="G71" s="158">
        <f t="shared" si="1"/>
        <v>6.0666666666666664</v>
      </c>
      <c r="H71" s="117" t="s">
        <v>2712</v>
      </c>
      <c r="I71" s="119" t="s">
        <v>741</v>
      </c>
      <c r="J71" s="119" t="s">
        <v>760</v>
      </c>
      <c r="K71" s="66">
        <v>936451027</v>
      </c>
      <c r="L71" s="65" t="s">
        <v>26</v>
      </c>
      <c r="M71" s="67">
        <v>0.6</v>
      </c>
      <c r="N71" s="65" t="s">
        <v>2634</v>
      </c>
      <c r="O71" s="122" t="s">
        <v>1148</v>
      </c>
      <c r="P71" s="79"/>
    </row>
    <row r="72" spans="1:16" s="7" customFormat="1" ht="24.75" customHeight="1" outlineLevel="1" x14ac:dyDescent="0.25">
      <c r="A72" s="142">
        <v>25</v>
      </c>
      <c r="B72" s="120" t="s">
        <v>2676</v>
      </c>
      <c r="C72" s="122" t="s">
        <v>31</v>
      </c>
      <c r="D72" s="63" t="s">
        <v>2707</v>
      </c>
      <c r="E72" s="143">
        <v>44035</v>
      </c>
      <c r="F72" s="143">
        <v>44157</v>
      </c>
      <c r="G72" s="158">
        <f t="shared" si="1"/>
        <v>4.0666666666666664</v>
      </c>
      <c r="H72" s="117" t="s">
        <v>2712</v>
      </c>
      <c r="I72" s="119" t="s">
        <v>741</v>
      </c>
      <c r="J72" s="119" t="s">
        <v>760</v>
      </c>
      <c r="K72" s="66">
        <v>230436573</v>
      </c>
      <c r="L72" s="65" t="s">
        <v>26</v>
      </c>
      <c r="M72" s="67">
        <v>0.6</v>
      </c>
      <c r="N72" s="65" t="s">
        <v>2634</v>
      </c>
      <c r="O72" s="122" t="s">
        <v>1148</v>
      </c>
      <c r="P72" s="79"/>
    </row>
    <row r="73" spans="1:16" s="7" customFormat="1" ht="24.75" customHeight="1" outlineLevel="1" x14ac:dyDescent="0.25">
      <c r="A73" s="142">
        <v>26</v>
      </c>
      <c r="B73" s="120" t="s">
        <v>2676</v>
      </c>
      <c r="C73" s="122" t="s">
        <v>31</v>
      </c>
      <c r="D73" s="63" t="s">
        <v>2708</v>
      </c>
      <c r="E73" s="143">
        <v>44127</v>
      </c>
      <c r="F73" s="143">
        <v>44180</v>
      </c>
      <c r="G73" s="158">
        <f t="shared" si="1"/>
        <v>1.7666666666666666</v>
      </c>
      <c r="H73" s="117" t="s">
        <v>2712</v>
      </c>
      <c r="I73" s="119" t="s">
        <v>741</v>
      </c>
      <c r="J73" s="119" t="s">
        <v>760</v>
      </c>
      <c r="K73" s="66">
        <v>332488569</v>
      </c>
      <c r="L73" s="65" t="s">
        <v>26</v>
      </c>
      <c r="M73" s="67">
        <v>0.6</v>
      </c>
      <c r="N73" s="65" t="s">
        <v>2634</v>
      </c>
      <c r="O73" s="122" t="s">
        <v>1148</v>
      </c>
      <c r="P73" s="79"/>
    </row>
    <row r="74" spans="1:16" s="7" customFormat="1" ht="24.75" customHeight="1" outlineLevel="1" x14ac:dyDescent="0.25">
      <c r="A74" s="142">
        <v>27</v>
      </c>
      <c r="B74" s="120" t="s">
        <v>2676</v>
      </c>
      <c r="C74" s="122" t="s">
        <v>31</v>
      </c>
      <c r="D74" s="63" t="s">
        <v>2709</v>
      </c>
      <c r="E74" s="143">
        <v>44064</v>
      </c>
      <c r="F74" s="143">
        <v>44180</v>
      </c>
      <c r="G74" s="158">
        <f t="shared" si="1"/>
        <v>3.8666666666666667</v>
      </c>
      <c r="H74" s="120" t="s">
        <v>2713</v>
      </c>
      <c r="I74" s="63" t="s">
        <v>741</v>
      </c>
      <c r="J74" s="63" t="s">
        <v>742</v>
      </c>
      <c r="K74" s="66">
        <v>115606630</v>
      </c>
      <c r="L74" s="65" t="s">
        <v>1148</v>
      </c>
      <c r="M74" s="67"/>
      <c r="N74" s="65" t="s">
        <v>2634</v>
      </c>
      <c r="O74" s="122" t="s">
        <v>1148</v>
      </c>
      <c r="P74" s="79"/>
    </row>
    <row r="75" spans="1:16" s="7" customFormat="1" ht="24.75" customHeight="1" outlineLevel="1" x14ac:dyDescent="0.25">
      <c r="A75" s="142">
        <v>28</v>
      </c>
      <c r="B75" s="120" t="s">
        <v>2676</v>
      </c>
      <c r="C75" s="122" t="s">
        <v>31</v>
      </c>
      <c r="D75" s="63" t="s">
        <v>2711</v>
      </c>
      <c r="E75" s="143">
        <v>43819</v>
      </c>
      <c r="F75" s="143">
        <v>43921</v>
      </c>
      <c r="G75" s="158">
        <f t="shared" si="1"/>
        <v>3.4</v>
      </c>
      <c r="H75" s="117" t="s">
        <v>2712</v>
      </c>
      <c r="I75" s="119" t="s">
        <v>741</v>
      </c>
      <c r="J75" s="119" t="s">
        <v>760</v>
      </c>
      <c r="K75" s="66">
        <v>422738747</v>
      </c>
      <c r="L75" s="65" t="s">
        <v>26</v>
      </c>
      <c r="M75" s="67">
        <v>0.6</v>
      </c>
      <c r="N75" s="65" t="s">
        <v>27</v>
      </c>
      <c r="O75" s="122" t="s">
        <v>1148</v>
      </c>
      <c r="P75" s="79"/>
    </row>
    <row r="76" spans="1:16" s="7" customFormat="1" ht="24.75" customHeight="1" outlineLevel="1" x14ac:dyDescent="0.25">
      <c r="A76" s="142">
        <v>29</v>
      </c>
      <c r="B76" s="120"/>
      <c r="C76" s="122"/>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v>1313148929</v>
      </c>
      <c r="L114" s="100">
        <f>+IF(AND(K114&gt;0,O114="Ejecución"),(K114/877802)*Tabla28[[#This Row],[% participación]],IF(AND(K114&gt;0,O114&lt;&gt;"Ejecución"),"-",""))</f>
        <v>0</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0.02</v>
      </c>
      <c r="G179" s="163">
        <f>IF(F179&gt;0,SUM(E179+F179),"")</f>
        <v>0.04</v>
      </c>
      <c r="H179" s="5"/>
      <c r="I179" s="220" t="s">
        <v>2671</v>
      </c>
      <c r="J179" s="220"/>
      <c r="K179" s="220"/>
      <c r="L179" s="220"/>
      <c r="M179" s="170">
        <v>0.04</v>
      </c>
      <c r="O179" s="8"/>
      <c r="Q179" s="19"/>
      <c r="R179" s="157">
        <f>IF(M179&gt;0,SUM(L179+M179),"")</f>
        <v>0.04</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56514910</v>
      </c>
      <c r="F185" s="92"/>
      <c r="G185" s="93"/>
      <c r="H185" s="88"/>
      <c r="I185" s="90" t="s">
        <v>2627</v>
      </c>
      <c r="J185" s="164">
        <f>+SUM(M179:M183)</f>
        <v>0.04</v>
      </c>
      <c r="K185" s="201" t="s">
        <v>2628</v>
      </c>
      <c r="L185" s="201"/>
      <c r="M185" s="94">
        <f>+J185*(SUM(K20:K35))</f>
        <v>56514910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84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www.w3.org/XML/1998/namespace"/>
    <ds:schemaRef ds:uri="http://purl.org/dc/terms/"/>
    <ds:schemaRef ds:uri="http://purl.org/dc/dcmitype/"/>
    <ds:schemaRef ds:uri="http://schemas.microsoft.com/office/infopath/2007/PartnerControls"/>
    <ds:schemaRef ds:uri="http://schemas.microsoft.com/office/2006/documentManagement/types"/>
    <ds:schemaRef ds:uri="4fb10211-09fb-4e80-9f0b-184718d5d98c"/>
    <ds:schemaRef ds:uri="a65d333d-5b59-4810-bc94-b80d9325abbc"/>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2020-12-29T02:41:39Z</cp:lastPrinted>
  <dcterms:created xsi:type="dcterms:W3CDTF">2020-10-14T21:57:42Z</dcterms:created>
  <dcterms:modified xsi:type="dcterms:W3CDTF">2020-12-29T02:43:12Z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