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85" documentId="8_{421CD4DE-CEF5-44E6-8BEF-8F2396E871A6}" xr6:coauthVersionLast="45" xr6:coauthVersionMax="45" xr10:uidLastSave="{B433BF6D-59FF-4F12-B17E-1044193227E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<sst xmlns="http://schemas.openxmlformats.org/spreadsheetml/2006/main" count="3578" uniqueCount="2724">
  <si>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</si>
  <si>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</si>
  <si>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</si>
  <si>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</si>
  <si>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</si>
  <si>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</si>
  <si>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</si>
  <si>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</si>
  <si>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</si>
  <si>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</si>
  <si>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</si>
  <si>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</si>
  <si>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</si>
  <si>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</si>
  <si>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</si>
  <si>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</si>
  <si>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</si>
  <si>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</si>
  <si>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</si>
  <si>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</si>
  <si>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</si>
  <si>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</si>
  <si>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</si>
  <si>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</si>
  <si>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</si>
  <si>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</si>
  <si>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</si>
  <si>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</si>
  <si>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</si>
  <si>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</si>
  <si>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</si>
  <si>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</si>
  <si>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</si>
  <si>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</si>
  <si>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</si>
  <si>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</si>
  <si>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</si>
  <si>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</si>
  <si>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</si>
  <si>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</si>
  <si>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</si>
  <si>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</si>
  <si>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</si>
  <si>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</si>
  <si>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</si>
  <si>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</si>
  <si>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</si>
  <si>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</si>
  <si>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</si>
  <si>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</si>
  <si>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</si>
  <si>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</si>
  <si>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</si>
  <si>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</si>
  <si>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</si>
  <si>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</si>
  <si>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</si>
  <si>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</si>
  <si>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</si>
  <si>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</si>
  <si>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</si>
  <si>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</si>
  <si>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</si>
  <si>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</si>
  <si>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</si>
  <si>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</si>
  <si>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</si>
  <si>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</si>
  <si>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</si>
  <si>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</si>
  <si>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</si>
  <si>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</si>
  <si>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</si>
  <si>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</si>
  <si>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</si>
  <si>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</si>
  <si>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</si>
  <si>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</si>
  <si>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</si>
  <si>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</si>
  <si>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</si>
  <si>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</si>
  <si>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</si>
  <si>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</si>
  <si>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</si>
  <si>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</si>
  <si>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</si>
  <si>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</si>
  <si>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</si>
  <si>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</si>
  <si>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</si>
  <si>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</si>
  <si>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</si>
  <si>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</si>
  <si>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</si>
  <si>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</si>
  <si>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</si>
  <si>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</si>
  <si>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</si>
  <si>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</si>
  <si>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</si>
  <si>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</si>
  <si>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</si>
  <si>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</si>
  <si>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</si>
  <si>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</si>
  <si>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</si>
  <si>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</si>
  <si>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</si>
  <si>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</si>
  <si>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</si>
  <si>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</si>
  <si>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</si>
  <si>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</si>
  <si>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</si>
  <si>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</si>
  <si>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</si>
  <si>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</si>
  <si>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</si>
  <si>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</si>
  <si>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</si>
  <si>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</si>
  <si>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</si>
  <si>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</si>
  <si>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</si>
  <si>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</si>
  <si>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</si>
  <si>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</si>
  <si>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</si>
  <si>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</si>
  <si>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</si>
  <si>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</si>
  <si>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</si>
  <si>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</si>
  <si>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</si>
  <si>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</si>
  <si>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</si>
  <si>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</si>
  <si>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</si>
  <si>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</si>
  <si>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</si>
  <si>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</si>
  <si>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</si>
  <si>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</si>
  <si>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</si>
  <si>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</si>
  <si>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</si>
  <si>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</si>
  <si>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</si>
  <si>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</si>
  <si>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</si>
  <si>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</si>
  <si>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</si>
  <si>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</si>
  <si>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</si>
  <si>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</si>
  <si>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</si>
  <si>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</si>
  <si>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</si>
  <si>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</si>
  <si>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</si>
  <si>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</si>
  <si>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</si>
  <si>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</si>
  <si>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</si>
  <si>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</si>
  <si>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</si>
  <si>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</si>
  <si>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</si>
  <si>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</si>
  <si>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</si>
  <si>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</si>
  <si>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</si>
  <si>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</si>
  <si>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</si>
  <si>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</si>
  <si>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</si>
  <si>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</si>
  <si>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</si>
  <si>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</si>
  <si>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</si>
  <si>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</si>
  <si>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</si>
  <si>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</si>
  <si>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</si>
  <si>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</si>
  <si>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</si>
  <si>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</si>
  <si>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</si>
  <si>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</si>
  <si>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</si>
  <si>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</si>
  <si>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</si>
  <si>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</si>
  <si>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</si>
  <si>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</si>
  <si>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</si>
  <si>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</si>
  <si>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</si>
  <si>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</si>
  <si>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</si>
  <si>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</si>
  <si>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</si>
  <si>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</si>
  <si>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</si>
  <si>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</si>
  <si>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</si>
  <si>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</si>
  <si>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</si>
  <si>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</si>
  <si>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</si>
  <si>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</si>
  <si>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</si>
  <si>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</si>
  <si>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</si>
  <si>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</si>
  <si>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</si>
  <si>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</si>
  <si>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</si>
  <si>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</si>
  <si>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</si>
  <si>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</si>
  <si>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</si>
  <si>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</si>
  <si>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</si>
  <si>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</si>
  <si>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</si>
  <si>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</si>
  <si>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</si>
  <si>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</si>
  <si>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</si>
  <si>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</si>
  <si>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</si>
  <si>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</si>
  <si>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</si>
  <si>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</si>
  <si>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</si>
  <si>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</si>
  <si>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</si>
  <si>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</si>
  <si>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</si>
  <si>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</si>
  <si>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</si>
  <si>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</si>
  <si>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</si>
  <si>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</si>
  <si>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</si>
  <si>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</si>
  <si>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</si>
  <si>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</si>
  <si>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</si>
  <si>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</si>
  <si>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</si>
  <si>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</si>
  <si>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</si>
  <si>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</si>
  <si>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</si>
  <si>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</si>
  <si>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</si>
  <si>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</si>
  <si>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</si>
  <si>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</si>
  <si>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</si>
  <si>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</si>
  <si>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</si>
  <si>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</si>
  <si>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</si>
  <si>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</si>
  <si>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</si>
  <si>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</si>
  <si>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</si>
  <si>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</si>
  <si>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</si>
  <si>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</si>
  <si>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</si>
  <si>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</si>
  <si>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</si>
  <si>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</si>
  <si>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</si>
  <si>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</si>
  <si>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</si>
  <si>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</si>
  <si>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</si>
  <si>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</si>
  <si>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</si>
  <si>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</si>
  <si>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</si>
  <si>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</si>
  <si>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</si>
  <si>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</si>
  <si>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</si>
  <si>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</si>
  <si>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</si>
  <si>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</si>
  <si>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</si>
  <si>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</si>
  <si>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</si>
  <si>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</si>
  <si>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</si>
  <si>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</si>
  <si>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</si>
  <si>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</si>
  <si>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</si>
  <si>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</si>
  <si>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</si>
  <si>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</si>
  <si>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</si>
  <si>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</si>
  <si>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</si>
  <si>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</si>
  <si>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</si>
  <si>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</si>
  <si>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</si>
  <si>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</si>
  <si>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</si>
  <si>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</si>
  <si>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</si>
  <si>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</si>
  <si>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</si>
  <si>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</si>
  <si>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</si>
  <si>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</si>
  <si>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</si>
  <si>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</si>
  <si>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</si>
  <si>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</si>
  <si>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</si>
  <si>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</si>
  <si>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</si>
  <si>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</si>
  <si>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</si>
  <si>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</si>
  <si>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</si>
  <si>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</si>
  <si>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</si>
  <si>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</si>
  <si>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</si>
  <si>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</si>
  <si>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</si>
  <si>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</si>
  <si>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</si>
  <si>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</si>
  <si>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</si>
  <si>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</si>
  <si>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</si>
  <si>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</si>
  <si>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</si>
  <si>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</si>
  <si>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</si>
  <si>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</si>
  <si>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</si>
  <si>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</si>
  <si>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</si>
  <si>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</si>
  <si>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</si>
  <si>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</si>
  <si>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</si>
  <si>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</si>
  <si>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</si>
  <si>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</si>
  <si>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</si>
  <si>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</si>
  <si>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</si>
  <si>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</si>
  <si>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</si>
  <si>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</si>
  <si>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</si>
  <si>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</si>
  <si>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</si>
  <si>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</si>
  <si>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</si>
  <si>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</si>
  <si>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</si>
  <si>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</si>
  <si>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</si>
  <si>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</si>
  <si>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</si>
  <si>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</si>
  <si>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</si>
  <si>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</si>
  <si>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</si>
  <si>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</si>
  <si>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</si>
  <si>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</si>
  <si>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</si>
  <si>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</si>
  <si>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</si>
  <si>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</si>
  <si>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</si>
  <si>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</si>
  <si>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</si>
  <si>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</si>
  <si>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</si>
  <si>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</si>
  <si>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</si>
  <si>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</si>
  <si>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</si>
  <si>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</si>
  <si>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</si>
  <si>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</si>
  <si>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</si>
  <si>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</si>
  <si>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</si>
  <si>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</si>
  <si>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</si>
  <si>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</si>
  <si>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</si>
  <si>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</si>
  <si>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</si>
  <si>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</si>
  <si>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</si>
  <si>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</si>
  <si>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</si>
  <si>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</si>
  <si>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</si>
  <si>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</si>
  <si>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</si>
  <si>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</si>
  <si>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</si>
  <si>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</si>
  <si>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</si>
  <si>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</si>
  <si>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</si>
  <si>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</si>
  <si>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</si>
  <si>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</si>
  <si>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</si>
  <si>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</si>
  <si>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</si>
  <si>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</si>
  <si>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</si>
  <si>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</si>
  <si>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</si>
  <si>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</si>
  <si>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</si>
  <si>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</si>
  <si>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</si>
  <si>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</si>
  <si>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</si>
  <si>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</si>
  <si>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</si>
  <si>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</si>
  <si>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</si>
  <si>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</si>
  <si>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</si>
  <si>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</si>
  <si>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</si>
  <si>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</si>
  <si>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</si>
  <si>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</si>
  <si>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</si>
  <si>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</si>
  <si>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</si>
  <si>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</si>
  <si>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</si>
  <si>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</si>
  <si>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</si>
  <si>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</si>
  <si>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</si>
  <si>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</si>
  <si>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</si>
  <si>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</si>
  <si>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</si>
  <si>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</si>
  <si>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</si>
  <si>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</si>
  <si>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</si>
  <si>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</si>
  <si>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</si>
  <si>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</si>
  <si>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</si>
  <si>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</si>
  <si>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</si>
  <si>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</si>
  <si>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</si>
  <si>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</si>
  <si>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</si>
  <si>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</si>
  <si>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</si>
  <si>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</si>
  <si>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</si>
  <si>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</si>
  <si>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</si>
  <si>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</si>
  <si>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</si>
  <si>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</si>
  <si>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</si>
  <si>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</si>
  <si>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</si>
  <si>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</si>
  <si>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</si>
  <si>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</si>
  <si>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</si>
  <si>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</si>
  <si>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</si>
  <si>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</si>
  <si>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</si>
  <si>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</si>
  <si>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</si>
  <si>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</si>
  <si>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</si>
  <si>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</si>
  <si>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</si>
  <si>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</si>
  <si>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</si>
  <si>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</si>
  <si>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</si>
  <si>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</si>
  <si>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</si>
  <si>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</si>
  <si>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</si>
  <si>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</si>
  <si>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</si>
  <si>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</si>
  <si>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</si>
  <si>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</si>
  <si>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</si>
  <si>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</si>
  <si>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</si>
  <si>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</si>
  <si>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</si>
  <si>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</si>
  <si>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</si>
  <si>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</si>
  <si>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</si>
  <si>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</si>
  <si>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</si>
  <si>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</si>
  <si>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</si>
  <si>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</si>
  <si>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</si>
  <si>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</si>
  <si>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</si>
  <si>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</si>
  <si>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</si>
  <si>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</si>
  <si>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</si>
  <si>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</si>
  <si>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</si>
  <si>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</si>
  <si>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</si>
  <si>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</si>
  <si>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</si>
  <si>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</si>
  <si>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</si>
  <si>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</si>
  <si>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</si>
  <si>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</si>
  <si>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</si>
  <si>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</si>
  <si>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</si>
  <si>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</si>
  <si>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</si>
  <si>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</si>
  <si>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</si>
  <si>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</si>
  <si>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</si>
  <si>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</si>
  <si>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</si>
  <si>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</si>
  <si>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</si>
  <si>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</si>
  <si>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</si>
  <si>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</si>
  <si>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</si>
  <si>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</si>
  <si>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</si>
  <si>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</si>
  <si>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</si>
  <si>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</si>
  <si>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</si>
  <si>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</si>
  <si>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</si>
  <si>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</si>
  <si>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</si>
  <si>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</si>
  <si>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</si>
  <si>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</si>
  <si>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</si>
  <si>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</si>
  <si>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</si>
  <si>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</si>
  <si>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</si>
  <si>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</si>
  <si>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</si>
  <si>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</si>
  <si>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</si>
  <si>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</si>
  <si>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</si>
  <si>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</si>
  <si>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</si>
  <si>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</si>
  <si>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</si>
  <si>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</si>
  <si>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</si>
  <si>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</si>
  <si>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</si>
  <si>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</si>
  <si>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</si>
  <si>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</si>
  <si>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</si>
  <si>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</si>
  <si>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</si>
  <si>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</si>
  <si>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</si>
  <si>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</si>
  <si>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</si>
  <si>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</si>
  <si>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</si>
  <si>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</si>
  <si>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</si>
  <si>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</si>
  <si>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</si>
  <si>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</si>
  <si>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</si>
  <si>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</si>
  <si>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</si>
  <si>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</si>
  <si>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</si>
  <si>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</si>
  <si>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</si>
  <si>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</si>
  <si>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</si>
  <si>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</si>
  <si>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</si>
  <si>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</si>
  <si>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</si>
  <si>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</si>
  <si>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</si>
  <si>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</si>
  <si>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</si>
  <si>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</si>
  <si>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</si>
  <si>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</si>
  <si>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</si>
  <si>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</si>
  <si>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</si>
  <si>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</si>
  <si>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</si>
  <si>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</si>
  <si>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</si>
  <si>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</si>
  <si>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</si>
  <si>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</si>
  <si>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</si>
  <si>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</si>
  <si>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</si>
  <si>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</si>
  <si>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</si>
  <si>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</si>
  <si>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</si>
  <si>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</si>
  <si>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</si>
  <si>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</si>
  <si>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</si>
  <si>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</si>
  <si>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</si>
  <si>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</si>
  <si>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</si>
  <si>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</si>
  <si>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</si>
  <si>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</si>
  <si>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</si>
  <si>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</si>
  <si>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</si>
  <si>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</si>
  <si>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</si>
  <si>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</si>
  <si>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</si>
  <si>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</si>
  <si>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</si>
  <si>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</si>
  <si>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</si>
  <si>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</si>
  <si>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</si>
  <si>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</si>
  <si>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</si>
  <si>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</si>
  <si>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</si>
  <si>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</si>
  <si>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</si>
  <si>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</si>
  <si>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</si>
  <si>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</si>
  <si>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</si>
  <si>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</si>
  <si>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</si>
  <si>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</si>
  <si>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</si>
  <si>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</si>
  <si>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</si>
  <si>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</si>
  <si>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</si>
  <si>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</si>
  <si>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</si>
  <si>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</si>
  <si>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</si>
  <si>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</si>
  <si>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</si>
  <si>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</si>
  <si>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</si>
  <si>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</si>
  <si>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</si>
  <si>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</si>
  <si>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</si>
  <si>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</si>
  <si>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</si>
  <si>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</si>
  <si>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</si>
  <si>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</si>
  <si>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</si>
  <si>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</si>
  <si>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</si>
  <si>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</si>
  <si>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</si>
  <si>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</si>
  <si>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</si>
  <si>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</si>
  <si>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</si>
  <si>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</si>
  <si>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</si>
  <si>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</si>
  <si>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</si>
  <si>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</si>
  <si>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</si>
  <si>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</si>
  <si>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</si>
  <si>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</si>
  <si>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</si>
  <si>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</si>
  <si>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</si>
  <si>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</si>
  <si>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</si>
  <si>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</si>
  <si>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</si>
  <si>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</si>
  <si>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</si>
  <si>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</si>
  <si>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</si>
  <si>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</si>
  <si>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</si>
  <si>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</si>
  <si>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</si>
  <si>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</si>
  <si>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</si>
  <si>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</si>
  <si>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</si>
  <si>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</si>
  <si>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</si>
  <si>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</si>
  <si>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</si>
  <si>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</si>
  <si>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</si>
  <si>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</si>
  <si>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</si>
  <si>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</si>
  <si>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</si>
  <si>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</si>
  <si>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</si>
  <si>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</si>
  <si>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</si>
  <si>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</si>
  <si>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</si>
  <si>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</si>
  <si>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</si>
  <si>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</si>
  <si>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</si>
  <si>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</si>
  <si>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</si>
  <si>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</si>
  <si>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</si>
  <si>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</si>
  <si>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</si>
  <si>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</si>
  <si>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</si>
  <si>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</si>
  <si>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</si>
  <si>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</si>
  <si>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</si>
  <si>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</si>
  <si>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</si>
  <si>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</si>
  <si>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</si>
  <si>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</si>
  <si>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</si>
  <si>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</si>
  <si>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</si>
  <si>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</si>
  <si>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</si>
  <si>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</si>
  <si>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</si>
  <si>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</si>
  <si>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</si>
  <si>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</si>
  <si>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</si>
  <si>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</si>
  <si>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</si>
  <si>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</si>
  <si>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</si>
  <si>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</si>
  <si>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</si>
  <si>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</si>
  <si>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</si>
  <si>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</si>
  <si>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</si>
  <si>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</si>
  <si>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</si>
  <si>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</si>
  <si>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</si>
  <si>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</si>
  <si>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</si>
  <si>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</si>
  <si>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</si>
  <si>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</si>
  <si>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</si>
  <si>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</si>
  <si>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</si>
  <si>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</si>
  <si>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</si>
  <si>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</si>
  <si>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</si>
  <si>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</si>
  <si>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</si>
  <si>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</si>
  <si>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</si>
  <si>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</si>
  <si>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</si>
  <si>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</si>
  <si>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</si>
  <si>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</si>
  <si>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</si>
  <si>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</si>
  <si>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</si>
  <si>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</si>
  <si>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</si>
  <si>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</si>
  <si>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</si>
  <si>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</si>
  <si>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</si>
  <si>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</si>
  <si>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</si>
  <si>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</si>
  <si>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</si>
  <si>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</si>
  <si>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</si>
  <si>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</si>
  <si>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</si>
  <si>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</si>
  <si>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</si>
  <si>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</si>
  <si>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</si>
  <si>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</si>
  <si>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</si>
  <si>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</si>
  <si>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</si>
  <si>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</si>
  <si>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</si>
  <si>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</si>
  <si>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</si>
  <si>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</si>
  <si>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</si>
  <si>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</si>
  <si>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</si>
  <si>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</si>
  <si>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</si>
  <si>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</si>
  <si>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</si>
  <si>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</si>
  <si>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</si>
  <si>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</si>
  <si>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</si>
  <si>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</si>
  <si>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</si>
  <si>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</si>
  <si>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</si>
  <si>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</si>
  <si>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</si>
  <si>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</si>
  <si>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</si>
  <si>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</si>
  <si>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</si>
  <si>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</si>
  <si>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</si>
  <si>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</si>
  <si>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</si>
  <si>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</si>
  <si>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</si>
  <si>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</si>
  <si>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</si>
  <si>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</si>
  <si>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</si>
  <si>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</si>
  <si>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</si>
  <si>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</si>
  <si>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</si>
  <si>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</si>
  <si>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</si>
  <si>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</si>
  <si>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</si>
  <si>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</si>
  <si>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</si>
  <si>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</si>
  <si>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</si>
  <si>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</si>
  <si>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</si>
  <si>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</si>
  <si>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</si>
  <si>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</si>
  <si>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</si>
  <si>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</si>
  <si>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</si>
  <si>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</si>
  <si>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</si>
  <si>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</si>
  <si>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</si>
  <si>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</si>
  <si>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</si>
  <si>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</si>
  <si>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</si>
  <si>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</si>
  <si>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</si>
  <si>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</si>
  <si>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</si>
  <si>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</si>
  <si>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</si>
  <si>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</si>
  <si>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</si>
  <si>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</si>
  <si>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</si>
  <si>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</si>
  <si>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</si>
  <si>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</si>
  <si>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</si>
  <si>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</si>
  <si>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</si>
  <si>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</si>
  <si>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</si>
  <si>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</si>
  <si>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</si>
  <si>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</si>
  <si>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</si>
  <si>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</si>
  <si>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</si>
  <si>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</si>
  <si>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</si>
  <si>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</si>
  <si>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</si>
  <si>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</si>
  <si>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</si>
  <si>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</si>
  <si>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</si>
  <si>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</si>
  <si>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</si>
  <si>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</si>
  <si>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</si>
  <si>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</si>
  <si>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</si>
  <si>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</si>
  <si>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</si>
  <si>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</si>
  <si>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</si>
  <si>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</si>
  <si>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</si>
  <si>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</si>
  <si>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</si>
  <si>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</si>
  <si>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</si>
  <si>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</si>
  <si>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</si>
  <si>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</si>
  <si>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</si>
  <si>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</si>
  <si>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</si>
  <si>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</si>
  <si>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</si>
  <si>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</si>
  <si>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</si>
  <si>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</si>
  <si>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</si>
  <si>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</si>
  <si>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</si>
  <si>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</si>
  <si>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</si>
  <si>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</si>
  <si>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</si>
  <si>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</si>
  <si>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</si>
  <si>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</si>
  <si>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</si>
  <si>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</si>
  <si>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</si>
  <si>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</si>
  <si>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</si>
  <si>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</si>
  <si>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</si>
  <si>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</si>
  <si>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</si>
  <si>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</si>
  <si>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</si>
  <si>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</si>
  <si>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</si>
  <si>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</si>
  <si>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</si>
  <si>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</si>
  <si>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</si>
  <si>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</si>
  <si>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</si>
  <si>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</si>
  <si>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</si>
  <si>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</si>
  <si>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</si>
  <si>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</si>
  <si>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</si>
  <si>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</si>
  <si>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</si>
  <si>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</si>
  <si>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</si>
  <si>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</si>
  <si>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</si>
  <si>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</si>
  <si>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</si>
  <si>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</si>
  <si>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</si>
  <si>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</si>
  <si>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</si>
  <si>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</si>
  <si>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</si>
  <si>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</si>
  <si>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</si>
  <si>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</si>
  <si>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</si>
  <si>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</si>
  <si>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</si>
  <si>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</si>
  <si>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</si>
  <si>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</si>
  <si>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</si>
  <si>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</si>
  <si>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</si>
  <si>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</si>
  <si>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</si>
  <si>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</si>
  <si>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</si>
  <si>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</si>
  <si>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</si>
  <si>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</si>
  <si>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</si>
  <si>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</si>
  <si>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</si>
  <si>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</si>
  <si>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</si>
  <si>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</si>
  <si>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</si>
  <si>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</si>
  <si>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</si>
  <si>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</si>
  <si>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</si>
  <si>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</si>
  <si>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</si>
  <si>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</si>
  <si>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</si>
  <si>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</si>
  <si>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</si>
  <si>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</si>
  <si>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</si>
  <si>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</si>
  <si>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</si>
  <si>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</si>
  <si>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</si>
  <si>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</si>
  <si>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</si>
  <si>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</si>
  <si>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</si>
  <si>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</si>
  <si>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</si>
  <si>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</si>
  <si>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</si>
  <si>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</si>
  <si>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</si>
  <si>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</si>
  <si>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</si>
  <si>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</si>
  <si>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</si>
  <si>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</si>
  <si>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</si>
  <si>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</si>
  <si>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</si>
  <si>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</si>
  <si>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</si>
  <si>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</si>
  <si>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</si>
  <si>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</si>
  <si>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</si>
  <si>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</si>
  <si>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</si>
  <si>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</si>
  <si>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</si>
  <si>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</si>
  <si>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</si>
  <si>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</si>
  <si>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</si>
  <si>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</si>
  <si>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</si>
  <si>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</si>
  <si>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</si>
  <si>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</si>
  <si>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</si>
  <si>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</si>
  <si>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</si>
  <si>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</si>
  <si>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</si>
  <si>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</si>
  <si>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</si>
  <si>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</si>
  <si>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</si>
  <si>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</si>
  <si>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</si>
  <si>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</si>
  <si>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</si>
  <si>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</si>
  <si>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</si>
  <si>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</si>
  <si>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</si>
  <si>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</si>
  <si>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</si>
  <si>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</si>
  <si>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</si>
  <si>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</si>
  <si>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</si>
  <si>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</si>
  <si>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</si>
  <si>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</si>
  <si>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</si>
  <si>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</si>
  <si>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</si>
  <si>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</si>
  <si>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</si>
  <si>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</si>
  <si>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</si>
  <si>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</si>
  <si>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</si>
  <si>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</si>
  <si>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</si>
  <si>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</si>
  <si>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</si>
  <si>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</si>
  <si>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</si>
  <si>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</si>
  <si>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</si>
  <si>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</si>
  <si>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</si>
  <si>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</si>
  <si>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</si>
  <si>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</si>
  <si>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</si>
  <si>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</si>
  <si>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</si>
  <si>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</si>
  <si>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</si>
  <si>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</si>
  <si>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</si>
  <si>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</si>
  <si>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</si>
  <si>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</si>
  <si>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</si>
  <si>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</si>
  <si>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</si>
  <si>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</si>
  <si>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</si>
  <si>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</si>
  <si>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</si>
  <si>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</si>
  <si>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</si>
  <si>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</si>
  <si>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</si>
  <si>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</si>
  <si>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</si>
  <si>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</si>
  <si>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</si>
  <si>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</si>
  <si>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</si>
  <si>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</si>
  <si>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</si>
  <si>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</si>
  <si>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</si>
  <si>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</si>
  <si>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</si>
  <si>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</si>
  <si>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</si>
  <si>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</si>
  <si>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</si>
  <si>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</si>
  <si>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</si>
  <si>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</si>
  <si>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</si>
  <si>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</si>
  <si>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</si>
  <si>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</si>
  <si>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</si>
  <si>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</si>
  <si>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</si>
  <si>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</si>
  <si>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</si>
  <si>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</si>
  <si>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</si>
  <si>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</si>
  <si>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</si>
  <si>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</si>
  <si>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</si>
  <si>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</si>
  <si>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</si>
  <si>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</si>
  <si>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</si>
  <si>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</si>
  <si>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</si>
  <si>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</si>
  <si>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</si>
  <si>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</si>
  <si>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</si>
  <si>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</si>
  <si>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</si>
  <si>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</si>
  <si>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</si>
  <si>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</si>
  <si>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</si>
  <si>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</si>
  <si>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</si>
  <si>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</si>
  <si>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</si>
  <si>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</si>
  <si>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</si>
  <si>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</si>
  <si>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</si>
  <si>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</si>
  <si>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</si>
  <si>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</si>
  <si>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</si>
  <si>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</si>
  <si>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</si>
  <si>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</si>
  <si>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</si>
  <si>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</si>
  <si>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</si>
  <si>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</si>
  <si>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</si>
  <si>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</si>
  <si>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</si>
  <si>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</si>
  <si>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</si>
  <si>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</si>
  <si>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</si>
  <si>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</si>
  <si>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</si>
  <si>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</si>
  <si>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</si>
  <si>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</si>
  <si>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</si>
  <si>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</si>
  <si>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</si>
  <si>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</si>
  <si>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</si>
  <si>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</si>
  <si>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</si>
  <si>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</si>
  <si>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</si>
  <si>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</si>
  <si>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</si>
  <si>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</si>
  <si>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</si>
  <si>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</si>
  <si>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</si>
  <si>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</si>
  <si>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</si>
  <si>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</si>
  <si>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</si>
  <si>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</si>
  <si>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</si>
  <si>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</si>
  <si>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</si>
  <si>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</si>
  <si>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</si>
  <si>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</si>
  <si>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</si>
  <si>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</si>
  <si>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</si>
  <si>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</si>
  <si>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</si>
  <si>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</si>
  <si>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</si>
  <si>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</si>
  <si>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</si>
  <si>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</si>
  <si>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</si>
  <si>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</si>
  <si>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</si>
  <si>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</si>
  <si>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</si>
  <si>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</si>
  <si>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</si>
  <si>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</si>
  <si>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</si>
  <si>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</si>
  <si>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</si>
  <si>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</si>
  <si>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</si>
  <si>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</si>
  <si>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</si>
  <si>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</si>
  <si>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</si>
  <si>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</si>
  <si>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</si>
  <si>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</si>
  <si>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</si>
  <si>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</si>
  <si>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</si>
  <si>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</si>
  <si>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</si>
  <si>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</si>
  <si>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</si>
  <si>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</si>
  <si>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</si>
  <si>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</si>
  <si>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</si>
  <si>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</si>
  <si>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</si>
  <si>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</si>
  <si>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</si>
  <si>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</si>
  <si>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</si>
  <si>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</si>
  <si>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</si>
  <si>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</si>
  <si>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</si>
  <si>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</si>
  <si>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</si>
  <si>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</si>
  <si>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</si>
  <si>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</si>
  <si>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</si>
  <si>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</si>
  <si>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</si>
  <si>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</si>
  <si>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</si>
  <si>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</si>
  <si>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</si>
  <si>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</si>
  <si>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</si>
  <si>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</si>
  <si>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</si>
  <si>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</si>
  <si>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</si>
  <si>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</si>
  <si>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</si>
  <si>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</si>
  <si>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</si>
  <si>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</si>
  <si>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</si>
  <si>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</si>
  <si>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</si>
  <si>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</si>
  <si>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</si>
  <si>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</si>
  <si>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</si>
  <si>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</si>
  <si>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</si>
  <si>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</si>
  <si>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</si>
  <si>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</si>
  <si>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</si>
  <si>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</si>
  <si>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</si>
  <si>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</si>
  <si>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</si>
  <si>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</si>
  <si>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</si>
  <si>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</si>
  <si>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</si>
  <si>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</si>
  <si>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</si>
  <si>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</si>
  <si>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</si>
  <si>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</si>
  <si>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</si>
  <si>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</si>
  <si>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</si>
  <si>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</si>
  <si>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</si>
  <si>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</si>
  <si>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</si>
  <si>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</si>
  <si>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</si>
  <si>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</si>
  <si>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</si>
  <si>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</si>
  <si>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</si>
  <si>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</si>
  <si>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</si>
  <si>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</si>
  <si>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</si>
  <si>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</si>
  <si>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</si>
  <si>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</si>
  <si>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</si>
  <si>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</si>
  <si>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</si>
  <si>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</si>
  <si>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</si>
  <si>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</si>
  <si>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</si>
  <si>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</si>
  <si>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</si>
  <si>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</si>
  <si>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</si>
  <si>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</si>
  <si>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</si>
  <si>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</si>
  <si>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</si>
  <si>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</si>
  <si>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</si>
  <si>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</si>
  <si>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</si>
  <si>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</si>
  <si>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</si>
  <si>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</si>
  <si>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</si>
  <si>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</si>
  <si>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</si>
  <si>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</si>
  <si>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</si>
  <si>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</si>
  <si>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</si>
  <si>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</si>
  <si>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</si>
  <si>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</si>
  <si>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</si>
  <si>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</si>
  <si>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</si>
  <si>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</si>
  <si>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</si>
  <si>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</si>
  <si>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</si>
  <si>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</si>
  <si>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</si>
  <si>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</si>
  <si>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</si>
  <si>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</si>
  <si>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</si>
  <si>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</si>
  <si>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</si>
  <si>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</si>
  <si>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</si>
  <si>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</si>
  <si>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</si>
  <si>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</si>
  <si>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</si>
  <si>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</si>
  <si>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</si>
  <si>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</si>
  <si>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</si>
  <si>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</si>
  <si>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</si>
  <si>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</si>
  <si>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</si>
  <si>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</si>
  <si>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</si>
  <si>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</si>
  <si>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</si>
  <si>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</si>
  <si>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</si>
  <si>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</si>
  <si>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</si>
  <si>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</si>
  <si>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</si>
  <si>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</si>
  <si>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</si>
  <si>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</si>
  <si>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</si>
  <si>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</si>
  <si>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</si>
  <si>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</si>
  <si>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</si>
  <si>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</si>
  <si>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</si>
  <si>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</si>
  <si>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</si>
  <si>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</si>
  <si>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</si>
  <si>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</si>
  <si>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</si>
  <si>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</si>
  <si>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</si>
  <si>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</si>
  <si>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</si>
  <si>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</si>
  <si>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</si>
  <si>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</si>
  <si>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</si>
  <si>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</si>
  <si>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</si>
  <si>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</si>
  <si>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</si>
  <si>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</si>
  <si>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</si>
  <si>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</si>
  <si>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</si>
  <si>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</si>
  <si>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</si>
  <si>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</si>
  <si>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</si>
  <si>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</si>
  <si>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</si>
  <si>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</si>
  <si>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</si>
  <si>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</si>
  <si>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</si>
  <si>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</si>
  <si>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</si>
  <si>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</si>
  <si>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</si>
  <si>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</si>
  <si>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</si>
  <si>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</si>
  <si>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</si>
  <si>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</si>
  <si>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</si>
  <si>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</si>
  <si>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</si>
  <si>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</si>
  <si>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</si>
  <si>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</si>
  <si>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</si>
  <si>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</si>
  <si>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</si>
  <si>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</si>
  <si>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</si>
  <si>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</si>
  <si>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</si>
  <si>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</si>
  <si>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</si>
  <si>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</si>
  <si>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</si>
  <si>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</si>
  <si>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</si>
  <si>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</si>
  <si>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</si>
  <si>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</si>
  <si>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</si>
  <si>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</si>
  <si>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</si>
  <si>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</si>
  <si>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</si>
  <si>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</si>
  <si>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</si>
  <si>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</si>
  <si>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</si>
  <si>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</si>
  <si>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</si>
  <si>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</si>
  <si>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</si>
  <si>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</si>
  <si>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</si>
  <si>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</si>
  <si>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</si>
  <si>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</si>
  <si>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</si>
  <si>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</si>
  <si>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</si>
  <si>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</si>
  <si>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</si>
  <si>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</si>
  <si>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</si>
  <si>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</si>
  <si>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</si>
  <si>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</si>
  <si>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</si>
  <si>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</si>
  <si>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</si>
  <si>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</si>
  <si>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</si>
  <si>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</si>
  <si>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</si>
  <si>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</si>
  <si>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</si>
  <si>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</si>
  <si>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</si>
  <si>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</si>
  <si>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</si>
  <si>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</si>
  <si>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</si>
  <si>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</si>
  <si>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</si>
  <si>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</si>
  <si>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</si>
  <si>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</si>
  <si>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</si>
  <si>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</si>
  <si>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</si>
  <si>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</si>
  <si>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</si>
  <si>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</si>
  <si>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</si>
  <si>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</si>
  <si>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</si>
  <si>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</si>
  <si>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</si>
  <si>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</si>
  <si>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</si>
  <si>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</si>
  <si>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</si>
  <si>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</si>
  <si>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</si>
  <si>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</si>
  <si>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</si>
  <si>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</si>
  <si>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</si>
  <si>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</si>
  <si>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</si>
  <si>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</si>
  <si>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</si>
  <si>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</si>
  <si>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</si>
  <si>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</si>
  <si>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</si>
  <si>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</si>
  <si>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</si>
  <si>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</si>
  <si>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</si>
  <si>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</si>
  <si>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</si>
  <si>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</si>
  <si>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</si>
  <si>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</si>
  <si>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</si>
  <si>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</si>
  <si>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</si>
  <si>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</si>
  <si>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</si>
  <si>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</si>
  <si>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</si>
  <si>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</si>
  <si>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</si>
  <si>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</si>
  <si>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</si>
  <si>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</si>
  <si>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</si>
  <si>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</si>
  <si>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</si>
  <si>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</si>
  <si>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</si>
  <si>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</si>
  <si>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</si>
  <si>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</si>
  <si>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</si>
  <si>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</si>
  <si>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</si>
  <si>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</si>
  <si>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</si>
  <si>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</si>
  <si>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</si>
  <si>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</si>
  <si>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</si>
  <si>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</si>
  <si>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</si>
  <si>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</si>
  <si>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</si>
  <si>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</si>
  <si>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</si>
  <si>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</si>
  <si>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</si>
  <si>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</si>
  <si>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</si>
  <si>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</si>
  <si>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</si>
  <si>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</si>
  <si>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</si>
  <si>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</si>
  <si>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</si>
  <si>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</si>
  <si>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</si>
  <si>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</si>
  <si>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</si>
  <si>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</si>
  <si>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</si>
  <si>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</si>
  <si>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</si>
  <si>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</si>
  <si>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</si>
  <si>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</si>
  <si>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</si>
  <si>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</si>
  <si>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</si>
  <si>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</si>
  <si>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</si>
  <si>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</si>
  <si>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</si>
  <si>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</si>
  <si>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</si>
  <si>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</si>
  <si>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</si>
  <si>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</si>
  <si>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</si>
  <si>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</si>
  <si>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</si>
  <si>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</si>
  <si>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</si>
  <si>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</si>
  <si>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</si>
  <si>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</si>
  <si>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</si>
  <si>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</si>
  <si>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</si>
  <si>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</si>
  <si>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</si>
  <si>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</si>
  <si>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</si>
  <si>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</si>
  <si>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</si>
  <si>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</si>
  <si>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</si>
  <si>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</si>
  <si>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</si>
  <si>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</si>
  <si>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</si>
  <si>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</si>
  <si>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</si>
  <si>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</si>
  <si>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</si>
  <si>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</si>
  <si>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</si>
  <si>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</si>
  <si>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</si>
  <si>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</si>
  <si>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</si>
  <si>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</si>
  <si>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</si>
  <si>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</si>
  <si>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</si>
  <si>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</si>
  <si>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</si>
  <si>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</si>
  <si>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</si>
  <si>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</si>
  <si>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</si>
  <si>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</si>
  <si>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</si>
  <si>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</si>
  <si>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</si>
  <si>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</si>
  <si>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</si>
  <si>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</si>
  <si>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</si>
  <si>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</si>
  <si>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</si>
  <si>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</si>
  <si>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</si>
  <si>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</si>
  <si>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</si>
  <si>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</si>
  <si>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</si>
  <si>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</si>
  <si>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</si>
  <si>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</si>
  <si>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</si>
  <si>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</si>
  <si>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</si>
  <si>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</si>
  <si>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</si>
  <si>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</si>
  <si>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</si>
  <si>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</si>
  <si>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</si>
  <si>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</si>
  <si>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</si>
  <si>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</si>
  <si>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</si>
  <si>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</si>
  <si>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</si>
  <si>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</si>
  <si>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</si>
  <si>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</si>
  <si>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</si>
  <si>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</si>
  <si>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</si>
  <si>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</si>
  <si>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</si>
  <si>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</si>
  <si>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</si>
  <si>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</si>
  <si>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</si>
  <si>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</si>
  <si>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</si>
  <si>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</si>
  <si>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</si>
  <si>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</si>
  <si>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</si>
  <si>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</si>
  <si>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</si>
  <si>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</si>
  <si>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</si>
  <si>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</si>
  <si>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</si>
  <si>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</si>
  <si>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</si>
  <si>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</si>
  <si>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</si>
  <si>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</si>
  <si>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</si>
  <si>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</si>
  <si>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</si>
  <si>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</si>
  <si>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</si>
  <si>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</si>
  <si>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</si>
  <si>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</si>
  <si>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</si>
  <si>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</si>
  <si>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</si>
  <si>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</si>
  <si>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</si>
  <si>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</si>
  <si>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</si>
  <si>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</si>
  <si>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</si>
  <si>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</si>
  <si>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</si>
  <si>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</si>
  <si>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</si>
  <si>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</si>
  <si>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</si>
  <si>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</si>
  <si>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</si>
  <si>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</si>
  <si>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</si>
  <si>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</si>
  <si>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</si>
  <si>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</si>
  <si>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</si>
  <si>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</si>
  <si>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</si>
  <si>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</si>
  <si>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</si>
  <si>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</si>
  <si>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</si>
  <si>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</si>
  <si>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</si>
  <si>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</si>
  <si>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</si>
  <si>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</si>
  <si>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</si>
  <si>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</si>
  <si>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</si>
  <si>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</si>
  <si>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</si>
  <si>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</si>
  <si>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</si>
  <si>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</si>
  <si>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</si>
  <si>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</si>
  <si>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</si>
  <si>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</si>
  <si>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</si>
  <si>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</si>
  <si>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</si>
  <si>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</si>
  <si>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</si>
  <si>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</si>
  <si>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</si>
  <si>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</si>
  <si>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</si>
  <si>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</si>
  <si>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</si>
  <si>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</si>
  <si>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</si>
  <si>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</si>
  <si>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</si>
  <si>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</si>
  <si>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</si>
  <si>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</si>
  <si>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</si>
  <si>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</si>
  <si>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</si>
  <si>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</si>
  <si>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</si>
  <si>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</si>
  <si>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</si>
  <si>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</si>
  <si>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</si>
  <si>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</si>
  <si>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</si>
  <si>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</si>
  <si>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</si>
  <si>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</si>
  <si>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</si>
  <si>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</si>
  <si>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</si>
  <si>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</si>
  <si>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</si>
  <si>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</si>
  <si>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</si>
  <si>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</si>
  <si>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</si>
  <si>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</si>
  <si>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</si>
  <si>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</si>
  <si>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</si>
  <si>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</si>
  <si>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</si>
  <si>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</si>
  <si>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</si>
  <si>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</si>
  <si>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</si>
  <si>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</si>
  <si>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</si>
  <si>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</si>
  <si>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</si>
  <si>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</si>
  <si>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</si>
  <si>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</si>
  <si>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</si>
  <si>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</si>
  <si>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</si>
  <si>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</si>
  <si>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</si>
  <si>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</si>
  <si>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</si>
  <si>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</si>
  <si>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</si>
  <si>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</si>
  <si>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</si>
  <si>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</si>
  <si>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</si>
  <si>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</si>
  <si>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</si>
  <si>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</si>
  <si>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</si>
  <si>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</si>
  <si>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</si>
  <si>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</si>
  <si>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</si>
  <si>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</si>
  <si>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</si>
  <si>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</si>
  <si>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</si>
  <si>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</si>
  <si>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</si>
  <si>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</si>
  <si>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</si>
  <si>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</si>
  <si>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</si>
  <si>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</si>
  <si>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</si>
  <si>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</si>
  <si>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</si>
  <si>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</si>
  <si>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</si>
  <si>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</si>
  <si>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</si>
  <si>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</si>
  <si>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</si>
  <si>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</si>
  <si>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</si>
  <si>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</si>
  <si>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</si>
  <si>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</si>
  <si>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</si>
  <si>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</si>
  <si>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</si>
  <si>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</si>
  <si>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</si>
  <si>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</si>
  <si>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</si>
  <si>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</si>
  <si>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</si>
  <si>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</si>
  <si>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</si>
  <si>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</si>
  <si>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</si>
  <si>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</si>
  <si>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</si>
  <si>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</si>
  <si>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</si>
  <si>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</si>
  <si>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</si>
  <si>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</si>
  <si>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</si>
  <si>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</si>
  <si>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</si>
  <si>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</si>
  <si>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</si>
  <si>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</si>
  <si>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</si>
  <si>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</si>
  <si>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</si>
  <si>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</si>
  <si>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</si>
  <si>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</si>
  <si>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</si>
  <si>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</si>
  <si>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</si>
  <si>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</si>
  <si>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</si>
  <si>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</si>
  <si>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</si>
  <si>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</si>
  <si>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</si>
  <si>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</si>
  <si>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</si>
  <si>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</si>
  <si>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</si>
  <si>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</si>
  <si>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</si>
  <si>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</si>
  <si>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</si>
  <si>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</si>
  <si>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</si>
  <si>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</si>
  <si>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</si>
  <si>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</si>
  <si>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</si>
  <si>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</si>
  <si>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</si>
  <si>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</si>
  <si>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</si>
  <si>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</si>
  <si>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</si>
  <si>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</si>
  <si>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</si>
  <si>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</si>
  <si>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</si>
  <si>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</si>
  <si>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</si>
  <si>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</si>
  <si>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</si>
  <si>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</si>
  <si>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</si>
  <si>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</si>
  <si>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</si>
  <si>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</si>
  <si>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</si>
  <si>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</si>
  <si>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</si>
  <si>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</si>
  <si>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</si>
  <si>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</si>
  <si>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</si>
  <si>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</si>
  <si>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</si>
  <si>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</si>
  <si>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</si>
  <si>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</si>
  <si>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</si>
  <si>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</si>
  <si>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</si>
  <si>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</si>
  <si>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</si>
  <si>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</si>
  <si>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</si>
  <si>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</si>
  <si>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</si>
  <si>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</si>
  <si>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</si>
  <si>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</si>
  <si>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</si>
  <si>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</si>
  <si>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</si>
  <si>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</si>
  <si>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</si>
  <si>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</si>
  <si>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</si>
  <si>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</si>
  <si>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</si>
  <si>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</si>
  <si>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</si>
  <si>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</si>
  <si>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</si>
  <si>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</si>
  <si>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</si>
  <si>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</si>
  <si>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</si>
  <si>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</si>
  <si>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</si>
  <si>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</si>
  <si>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</si>
  <si>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</si>
  <si>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</si>
  <si>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</si>
  <si>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</si>
  <si>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</si>
  <si>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</si>
  <si>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</si>
  <si>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</si>
  <si>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</si>
  <si>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</si>
  <si>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</si>
  <si>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</si>
  <si>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</si>
  <si>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</si>
  <si>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</si>
  <si>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</si>
  <si>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</si>
  <si>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</si>
  <si>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</si>
  <si>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</si>
  <si>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</si>
  <si>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</si>
  <si>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</si>
  <si>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</si>
  <si>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</si>
  <si>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</si>
  <si>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</si>
  <si>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</si>
  <si>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</si>
  <si>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</si>
  <si>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</si>
  <si>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</si>
  <si>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</si>
  <si>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</si>
  <si>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</si>
  <si>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</si>
  <si>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</si>
  <si>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</si>
  <si>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</si>
  <si>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</si>
  <si>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</si>
  <si>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</si>
  <si>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</si>
  <si>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</si>
  <si>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</si>
  <si>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</si>
  <si>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</si>
  <si>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</si>
  <si>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</si>
  <si>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</si>
  <si>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</si>
  <si>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</si>
  <si>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</si>
  <si>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</si>
  <si>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</si>
  <si>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</si>
  <si>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</si>
  <si>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</si>
  <si>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</si>
  <si>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</si>
  <si>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</si>
  <si>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</si>
  <si>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</si>
  <si>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</si>
  <si>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</si>
  <si>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</si>
  <si>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</si>
  <si>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</si>
  <si>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</si>
  <si>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</si>
  <si>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</si>
  <si>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</si>
  <si>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</si>
  <si>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</si>
  <si>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</si>
  <si>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</si>
  <si>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</si>
  <si>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</si>
  <si>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</si>
  <si>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</si>
  <si>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</si>
  <si>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</si>
  <si>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</si>
  <si>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</si>
  <si>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</si>
  <si>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</si>
  <si>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</si>
  <si>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</si>
  <si>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</si>
  <si>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</si>
  <si>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</si>
  <si>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</si>
  <si>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</si>
  <si>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</si>
  <si>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</si>
  <si>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</si>
  <si>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</si>
  <si>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</si>
  <si>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</si>
  <si>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</si>
  <si>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</si>
  <si>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</si>
  <si>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</si>
  <si>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</si>
  <si>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</si>
  <si>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</si>
  <si>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</si>
  <si>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</si>
  <si>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</si>
  <si>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</si>
  <si>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</si>
  <si>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</si>
  <si>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</si>
  <si>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</si>
  <si>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</si>
  <si>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</si>
  <si>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</si>
  <si>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</si>
  <si>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</si>
  <si>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</si>
  <si>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</si>
  <si>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</si>
  <si>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</si>
  <si>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</si>
  <si>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</si>
  <si>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</si>
  <si>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</si>
  <si>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</si>
  <si>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</si>
  <si>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</si>
  <si>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</si>
  <si>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</si>
  <si>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</si>
  <si>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</si>
  <si>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</si>
  <si>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</si>
  <si>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</si>
  <si>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</si>
  <si>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</si>
  <si>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</si>
  <si>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</si>
  <si>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</si>
  <si>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</si>
  <si>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</si>
  <si>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</si>
  <si>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</si>
  <si>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</si>
  <si>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</si>
  <si>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</si>
  <si>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</si>
  <si>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</si>
  <si>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</si>
  <si>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</si>
  <si>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</si>
  <si>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</si>
  <si>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</si>
  <si>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</si>
  <si>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</si>
  <si>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</si>
  <si>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</si>
  <si>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</si>
  <si>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</si>
  <si>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</si>
  <si>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</si>
  <si>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</si>
  <si>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</si>
  <si>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</si>
  <si>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</si>
  <si>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</si>
  <si>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</si>
  <si>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</si>
  <si>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</si>
  <si>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</si>
  <si>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</si>
  <si>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</si>
  <si>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</si>
  <si>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</si>
  <si>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</si>
  <si>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</si>
  <si>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</si>
  <si>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</si>
  <si>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</si>
  <si>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</si>
  <si>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</si>
  <si>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</si>
  <si>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</si>
  <si>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</si>
  <si>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</si>
  <si>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</si>
  <si>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</si>
  <si>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</si>
  <si>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</si>
  <si>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</si>
  <si>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</si>
  <si>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</si>
  <si>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</si>
  <si>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</si>
  <si>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</si>
  <si>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</si>
  <si>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</si>
  <si>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</si>
  <si>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</si>
  <si>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</si>
  <si>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</si>
  <si>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</si>
  <si>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</si>
  <si>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</si>
  <si>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</si>
  <si>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</si>
  <si>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</si>
  <si>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</si>
  <si>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</si>
  <si>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</si>
  <si>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</si>
  <si>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</si>
  <si>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</si>
  <si>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</si>
  <si>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</si>
  <si>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</si>
  <si>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</si>
  <si>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</si>
  <si>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</si>
  <si>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</si>
  <si>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</si>
  <si>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</si>
  <si>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</si>
  <si>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</si>
  <si>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</si>
  <si>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</si>
  <si>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</si>
  <si>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</si>
  <si>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</si>
  <si>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</si>
  <si>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</si>
  <si>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</si>
  <si>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</si>
  <si>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</si>
  <si>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</si>
  <si>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</si>
  <si>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</si>
  <si>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</si>
  <si>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</si>
  <si>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</si>
  <si>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</si>
  <si>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</si>
  <si>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</si>
  <si>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</si>
  <si>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</si>
  <si>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</si>
  <si>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</si>
  <si>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</si>
  <si>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</si>
  <si>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</si>
  <si>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</si>
  <si>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</si>
  <si>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</si>
  <si>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</si>
  <si>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</si>
  <si>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</si>
  <si>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</si>
  <si>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</si>
  <si>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</si>
  <si>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</si>
  <si>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</si>
  <si>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</si>
  <si>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</si>
  <si>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</si>
  <si>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</si>
  <si>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</si>
  <si>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</si>
  <si>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</si>
  <si>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</si>
  <si>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</si>
  <si>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</si>
  <si>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</si>
  <si>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</si>
  <si>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</si>
  <si>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</si>
  <si>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</si>
  <si>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</si>
  <si>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</si>
  <si>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</si>
  <si>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</si>
  <si>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</si>
  <si>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</si>
  <si>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</si>
  <si>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</si>
  <si>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</si>
  <si>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</si>
  <si>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</si>
  <si>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</si>
  <si>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</si>
  <si>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</si>
  <si>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</si>
  <si>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</si>
  <si>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</si>
  <si>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</si>
  <si>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</si>
  <si>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</si>
  <si>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</si>
  <si>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</si>
  <si>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</si>
  <si>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</si>
  <si>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</si>
  <si>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</si>
  <si>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</si>
  <si>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</si>
  <si>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</si>
  <si>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</si>
  <si>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</si>
  <si>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</si>
  <si>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</si>
  <si>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</si>
  <si>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</si>
  <si>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</si>
  <si>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</si>
  <si>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</si>
  <si>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</si>
  <si>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</si>
  <si>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</si>
  <si>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</si>
  <si>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</si>
  <si>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</si>
  <si>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</si>
  <si>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</si>
  <si>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</si>
  <si>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</si>
  <si>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</si>
  <si>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</si>
  <si>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</si>
  <si>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</si>
  <si>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</si>
  <si>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</si>
  <si>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</si>
  <si>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</si>
  <si>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</si>
  <si>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</si>
  <si>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</si>
  <si>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</si>
  <si>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</si>
  <si>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</si>
  <si>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</si>
  <si>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</si>
  <si>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</si>
  <si>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</si>
  <si>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</si>
  <si>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</si>
  <si>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</si>
  <si>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</si>
  <si>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</si>
  <si>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</si>
  <si>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</si>
  <si>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</si>
  <si>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</si>
  <si>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</si>
  <si>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</si>
  <si>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</si>
  <si>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</si>
  <si>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</si>
  <si>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</si>
  <si>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</si>
  <si>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</si>
  <si>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</si>
  <si>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</si>
  <si>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</si>
  <si>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</si>
  <si>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</si>
  <si>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</si>
  <si>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</si>
  <si>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</si>
  <si>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</si>
  <si>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</si>
  <si>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</si>
  <si>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</si>
  <si>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</si>
  <si>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</si>
  <si>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</si>
  <si>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</si>
  <si>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</si>
  <si>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</si>
  <si>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</si>
  <si>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</si>
  <si>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</si>
  <si>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</si>
  <si>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</si>
  <si>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</si>
  <si>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</si>
  <si>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</si>
  <si>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</si>
  <si>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</si>
  <si>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</si>
  <si>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</si>
  <si>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</si>
  <si>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</si>
  <si>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</si>
  <si>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</si>
  <si>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</si>
  <si>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</si>
  <si>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</si>
  <si>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</si>
  <si>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</si>
  <si>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</si>
  <si>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</si>
  <si>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</si>
  <si>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</si>
  <si>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</si>
  <si>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</si>
  <si>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</si>
  <si>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</si>
  <si>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</si>
  <si>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</si>
  <si>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</si>
  <si>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</si>
  <si>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</si>
  <si>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</si>
  <si>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</si>
  <si>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</si>
  <si>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</si>
  <si>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</si>
  <si>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</si>
  <si>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</si>
  <si>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</si>
  <si>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</si>
  <si>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</si>
  <si>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</si>
  <si>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</si>
  <si>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</si>
  <si>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</si>
  <si>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</si>
  <si>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</si>
  <si>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</si>
  <si>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</si>
  <si>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</si>
  <si>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</si>
  <si>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</si>
  <si>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</si>
  <si>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</si>
  <si>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</si>
  <si>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</si>
  <si>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</si>
  <si>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</si>
  <si>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</si>
  <si>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</si>
  <si>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</si>
  <si>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</si>
  <si>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</si>
  <si>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</si>
  <si>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</si>
  <si>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</si>
  <si>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</si>
  <si>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</si>
  <si>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</si>
  <si>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</si>
  <si>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</si>
  <si>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</si>
  <si>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</si>
  <si>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</si>
  <si>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</si>
  <si>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</si>
  <si>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</si>
  <si>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</si>
  <si>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</si>
  <si>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</si>
  <si>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</si>
  <si>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</si>
  <si>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</si>
  <si>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</si>
  <si>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</si>
  <si>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</si>
  <si>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</si>
  <si>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</si>
  <si>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</si>
  <si>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</si>
  <si>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</si>
  <si>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</si>
  <si>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</si>
  <si>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</si>
  <si>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</si>
  <si>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</si>
  <si>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</si>
  <si>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</si>
  <si>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</si>
  <si>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</si>
  <si>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</si>
  <si>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</si>
  <si>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</si>
  <si>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</si>
  <si>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</si>
  <si>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</si>
  <si>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</si>
  <si>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</si>
  <si>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</si>
  <si>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</si>
  <si>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</si>
  <si>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</si>
  <si>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</si>
  <si>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</si>
  <si>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</si>
  <si>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</si>
  <si>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</si>
  <si>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</si>
  <si>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</si>
  <si>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</si>
  <si>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</si>
  <si>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</si>
  <si>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</si>
  <si>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</si>
  <si>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</si>
  <si>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</si>
  <si>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</si>
  <si>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</si>
  <si>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</si>
  <si>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</si>
  <si>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</si>
  <si>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</si>
  <si>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</si>
  <si>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</si>
  <si>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</si>
  <si>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</si>
  <si>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</si>
  <si>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</si>
  <si>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</si>
  <si>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</si>
  <si>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</si>
  <si>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</si>
  <si>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</si>
  <si>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</si>
  <si>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</si>
  <si>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</si>
  <si>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</si>
  <si>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</si>
  <si>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</si>
  <si>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</si>
  <si>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</si>
  <si>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</si>
  <si>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</si>
  <si>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</si>
  <si>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</si>
  <si>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</si>
  <si>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</si>
  <si>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</si>
  <si>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</si>
  <si>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</si>
  <si>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</si>
  <si>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</si>
  <si>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</si>
  <si>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</si>
  <si>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</si>
  <si>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</si>
  <si>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</si>
  <si>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</si>
  <si>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</si>
  <si>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</si>
  <si>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</si>
  <si>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</si>
  <si>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</si>
  <si>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</si>
  <si>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</si>
  <si>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</si>
  <si>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</si>
  <si>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</si>
  <si>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</si>
  <si>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</si>
  <si>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</si>
  <si>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</si>
  <si>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</si>
  <si>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</si>
  <si>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</si>
  <si>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</si>
  <si>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</si>
  <si>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</si>
  <si>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</si>
  <si>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</si>
  <si>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</si>
  <si>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</si>
  <si>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</si>
  <si>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</si>
  <si>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</si>
  <si>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</si>
  <si>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</si>
  <si>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</si>
  <si>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</si>
  <si>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</si>
  <si>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</si>
  <si>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</si>
  <si>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</si>
  <si>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</si>
  <si>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</si>
  <si>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</si>
  <si>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</si>
  <si>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</si>
  <si>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</si>
  <si>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</si>
  <si>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</si>
  <si>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</si>
  <si>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</si>
  <si>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</si>
  <si>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</si>
  <si>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</si>
  <si>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</si>
  <si>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</si>
  <si>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</si>
  <si>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</si>
  <si>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</si>
  <si>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</si>
  <si>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</si>
  <si>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</si>
  <si>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</si>
  <si>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</si>
  <si>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</si>
  <si>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</si>
  <si>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</si>
  <si>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</si>
  <si>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</si>
  <si>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</si>
  <si>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</si>
  <si>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</si>
  <si>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</si>
  <si>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</si>
  <si>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</si>
  <si>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</si>
  <si>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</si>
  <si>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</si>
  <si>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</si>
  <si>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</si>
  <si>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</si>
  <si>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</si>
  <si>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</si>
  <si>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</si>
  <si>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</si>
  <si>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</si>
  <si>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</si>
  <si>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</si>
  <si>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</si>
  <si>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</si>
  <si>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52003862019</t>
  </si>
  <si>
    <t>050 2015</t>
  </si>
  <si>
    <t>176 2014</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</si>
  <si>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</si>
  <si>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2021-52-10001415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</si>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</sst>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K34" sqref="K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2722</v>
      </c>
      <c r="D15" s="35"/>
      <c r="E15" s="35"/>
      <c r="F15" s="5"/>
      <c r="G15" s="32" t="s">
        <v>1168</v>
      </c>
      <c r="H15" s="103" t="s">
        <v>110</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185"/>
      <c r="I20" s="148" t="s">
        <v>110</v>
      </c>
      <c r="J20" s="149" t="s">
        <v>772</v>
      </c>
      <c r="K20" s="150">
        <v>1282883427</v>
      </c>
      <c r="L20" s="151"/>
      <c r="M20" s="151">
        <v>44561</v>
      </c>
      <c r="N20" s="134">
        <f>+(M20-L20)/30</f>
        <v>1485.3666666666666</v>
      </c>
      <c r="O20" s="137"/>
      <c r="U20" s="133"/>
      <c r="V20" s="105">
        <f ca="1">NOW()</f>
        <v>44194.818653819442</v>
      </c>
      <c r="W20" s="105">
        <f ca="1">NOW()</f>
        <v>44194.818653819442</v>
      </c>
    </row>
    <row r="21" spans="1:23" ht="30" customHeight="1" outlineLevel="1" x14ac:dyDescent="0.25">
      <c r="A21" s="9"/>
      <c r="B21" s="71"/>
      <c r="C21" s="5"/>
      <c r="D21" s="5"/>
      <c r="E21" s="5"/>
      <c r="F21" s="5"/>
      <c r="G21" s="5"/>
      <c r="H21" s="70"/>
      <c r="I21" s="148" t="s">
        <v>110</v>
      </c>
      <c r="J21" s="149" t="s">
        <v>261</v>
      </c>
      <c r="K21" s="150"/>
      <c r="L21" s="151"/>
      <c r="M21" s="151"/>
      <c r="N21" s="134">
        <f t="shared" ref="N21:N35" si="0">+(M21-L21)/30</f>
        <v>0</v>
      </c>
      <c r="O21" s="138"/>
    </row>
    <row r="22" spans="1:23" ht="30" customHeight="1" outlineLevel="1" x14ac:dyDescent="0.25">
      <c r="A22" s="9"/>
      <c r="B22" s="71"/>
      <c r="C22" s="5"/>
      <c r="D22" s="5"/>
      <c r="E22" s="5"/>
      <c r="F22" s="5"/>
      <c r="G22" s="5"/>
      <c r="H22" s="70"/>
      <c r="I22" s="148" t="s">
        <v>110</v>
      </c>
      <c r="J22" s="149" t="s">
        <v>103</v>
      </c>
      <c r="K22" s="150"/>
      <c r="L22" s="151"/>
      <c r="M22" s="151"/>
      <c r="N22" s="135">
        <f t="shared" ref="N22:N33" si="1">+(M22-L22)/30</f>
        <v>0</v>
      </c>
      <c r="O22" s="138"/>
    </row>
    <row r="23" spans="1:23" ht="30" customHeight="1" outlineLevel="1" x14ac:dyDescent="0.25">
      <c r="A23" s="9"/>
      <c r="B23" s="101"/>
      <c r="C23" s="21"/>
      <c r="D23" s="21"/>
      <c r="E23" s="21"/>
      <c r="F23" s="5"/>
      <c r="G23" s="5"/>
      <c r="H23" s="70"/>
      <c r="I23" s="148" t="s">
        <v>110</v>
      </c>
      <c r="J23" s="149" t="s">
        <v>814</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FUNDACIONCOMPARTIR PARAEL DESARROLLO INTEGRAL DE INFANCIA,NINEZ ADOLECENCIAY FAMILIA.FUNDACOMPARTIR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2718</v>
      </c>
      <c r="E55" s="144">
        <v>43800</v>
      </c>
      <c r="F55" s="144">
        <v>43921</v>
      </c>
      <c r="G55" s="159">
        <f t="shared" si="3"/>
        <v>4.0333333333333332</v>
      </c>
      <c r="H55" s="114" t="s">
        <v>2683</v>
      </c>
      <c r="I55" s="113" t="s">
        <v>110</v>
      </c>
      <c r="J55" s="113" t="s">
        <v>774</v>
      </c>
      <c r="K55" s="118">
        <v>717803766</v>
      </c>
      <c r="L55" s="115" t="s">
        <v>1148</v>
      </c>
      <c r="M55" s="117"/>
      <c r="N55" s="115" t="s">
        <v>27</v>
      </c>
      <c r="O55" s="115" t="s">
        <v>1148</v>
      </c>
      <c r="P55" s="79"/>
    </row>
    <row r="56" spans="1:16" s="7" customFormat="1" ht="24.75" customHeight="1" outlineLevel="1" x14ac:dyDescent="0.25">
      <c r="A56" s="143">
        <v>9</v>
      </c>
      <c r="B56" s="121" t="s">
        <v>2664</v>
      </c>
      <c r="C56" s="112" t="s">
        <v>31</v>
      </c>
      <c r="D56" s="120" t="s">
        <v>2718</v>
      </c>
      <c r="E56" s="144">
        <v>43800</v>
      </c>
      <c r="F56" s="144">
        <v>43921</v>
      </c>
      <c r="G56" s="159">
        <f t="shared" si="3"/>
        <v>4.0333333333333332</v>
      </c>
      <c r="H56" s="121" t="s">
        <v>2683</v>
      </c>
      <c r="I56" s="113" t="s">
        <v>110</v>
      </c>
      <c r="J56" s="113" t="s">
        <v>590</v>
      </c>
      <c r="K56" s="118">
        <v>717803766</v>
      </c>
      <c r="L56" s="115" t="s">
        <v>1148</v>
      </c>
      <c r="M56" s="117"/>
      <c r="N56" s="115" t="s">
        <v>27</v>
      </c>
      <c r="O56" s="115" t="s">
        <v>1148</v>
      </c>
      <c r="P56" s="79"/>
    </row>
    <row r="57" spans="1:16" s="7" customFormat="1" ht="24.75" customHeight="1" outlineLevel="1" x14ac:dyDescent="0.25">
      <c r="A57" s="143">
        <v>10</v>
      </c>
      <c r="B57" s="121" t="s">
        <v>2664</v>
      </c>
      <c r="C57" s="65" t="s">
        <v>31</v>
      </c>
      <c r="D57" s="120" t="s">
        <v>2718</v>
      </c>
      <c r="E57" s="144">
        <v>43800</v>
      </c>
      <c r="F57" s="144">
        <v>43921</v>
      </c>
      <c r="G57" s="159">
        <f t="shared" si="3"/>
        <v>4.0333333333333332</v>
      </c>
      <c r="H57" s="121" t="s">
        <v>2683</v>
      </c>
      <c r="I57" s="63" t="s">
        <v>110</v>
      </c>
      <c r="J57" s="63" t="s">
        <v>781</v>
      </c>
      <c r="K57" s="118">
        <v>717803766</v>
      </c>
      <c r="L57" s="65" t="s">
        <v>1148</v>
      </c>
      <c r="M57" s="67"/>
      <c r="N57" s="65" t="s">
        <v>27</v>
      </c>
      <c r="O57" s="65" t="s">
        <v>1148</v>
      </c>
      <c r="P57" s="79"/>
    </row>
    <row r="58" spans="1:16" s="7" customFormat="1" ht="24.75" customHeight="1" outlineLevel="1" x14ac:dyDescent="0.25">
      <c r="A58" s="143">
        <v>11</v>
      </c>
      <c r="B58" s="121" t="s">
        <v>2664</v>
      </c>
      <c r="C58" s="65" t="s">
        <v>31</v>
      </c>
      <c r="D58" s="120" t="s">
        <v>2681</v>
      </c>
      <c r="E58" s="144">
        <v>43800</v>
      </c>
      <c r="F58" s="144">
        <v>43921</v>
      </c>
      <c r="G58" s="159">
        <f t="shared" si="3"/>
        <v>4.0333333333333332</v>
      </c>
      <c r="H58" s="121" t="s">
        <v>2682</v>
      </c>
      <c r="I58" s="63" t="s">
        <v>110</v>
      </c>
      <c r="J58" s="63" t="s">
        <v>769</v>
      </c>
      <c r="K58" s="118">
        <v>1487905498</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2664</v>
      </c>
      <c r="C70" s="65" t="s">
        <v>31</v>
      </c>
      <c r="D70" s="120" t="s">
        <v>2687</v>
      </c>
      <c r="E70" s="144">
        <v>43313</v>
      </c>
      <c r="F70" s="144">
        <v>43404</v>
      </c>
      <c r="G70" s="159">
        <f t="shared" si="3"/>
        <v>3.0333333333333332</v>
      </c>
      <c r="H70" s="121" t="s">
        <v>2688</v>
      </c>
      <c r="I70" s="63" t="s">
        <v>110</v>
      </c>
      <c r="J70" s="63" t="s">
        <v>812</v>
      </c>
      <c r="K70" s="122">
        <v>313146113</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2719</v>
      </c>
      <c r="E94" s="144">
        <v>42038</v>
      </c>
      <c r="F94" s="144">
        <v>42369</v>
      </c>
      <c r="G94" s="159">
        <f t="shared" si="3"/>
        <v>11.033333333333333</v>
      </c>
      <c r="H94" s="121" t="s">
        <v>2699</v>
      </c>
      <c r="I94" s="120" t="s">
        <v>110</v>
      </c>
      <c r="J94" s="120" t="s">
        <v>781</v>
      </c>
      <c r="K94" s="122">
        <v>2062197043</v>
      </c>
      <c r="L94" s="123" t="s">
        <v>1148</v>
      </c>
      <c r="M94" s="117"/>
      <c r="N94" s="123" t="s">
        <v>27</v>
      </c>
      <c r="O94" s="123" t="s">
        <v>26</v>
      </c>
      <c r="P94" s="79"/>
    </row>
    <row r="95" spans="1:16" s="7" customFormat="1" ht="24.75" customHeight="1" outlineLevel="1" x14ac:dyDescent="0.25">
      <c r="A95" s="143">
        <v>48</v>
      </c>
      <c r="B95" s="121" t="s">
        <v>2664</v>
      </c>
      <c r="C95" s="123" t="s">
        <v>31</v>
      </c>
      <c r="D95" s="120" t="s">
        <v>2719</v>
      </c>
      <c r="E95" s="144">
        <v>42038</v>
      </c>
      <c r="F95" s="144">
        <v>42369</v>
      </c>
      <c r="G95" s="159">
        <f t="shared" si="3"/>
        <v>11.033333333333333</v>
      </c>
      <c r="H95" s="121" t="s">
        <v>2699</v>
      </c>
      <c r="I95" s="120" t="s">
        <v>110</v>
      </c>
      <c r="J95" s="120" t="s">
        <v>818</v>
      </c>
      <c r="K95" s="122">
        <v>2062197043</v>
      </c>
      <c r="L95" s="123" t="s">
        <v>1148</v>
      </c>
      <c r="M95" s="117"/>
      <c r="N95" s="123" t="s">
        <v>27</v>
      </c>
      <c r="O95" s="123" t="s">
        <v>26</v>
      </c>
      <c r="P95" s="79"/>
    </row>
    <row r="96" spans="1:16" s="7" customFormat="1" ht="24.75" customHeight="1" outlineLevel="1" x14ac:dyDescent="0.25">
      <c r="A96" s="143">
        <v>49</v>
      </c>
      <c r="B96" s="121" t="s">
        <v>2664</v>
      </c>
      <c r="C96" s="123" t="s">
        <v>31</v>
      </c>
      <c r="D96" s="120" t="s">
        <v>2719</v>
      </c>
      <c r="E96" s="144">
        <v>42038</v>
      </c>
      <c r="F96" s="144">
        <v>42369</v>
      </c>
      <c r="G96" s="159">
        <f t="shared" si="3"/>
        <v>11.033333333333333</v>
      </c>
      <c r="H96" s="121" t="s">
        <v>2699</v>
      </c>
      <c r="I96" s="120" t="s">
        <v>110</v>
      </c>
      <c r="J96" s="120" t="s">
        <v>786</v>
      </c>
      <c r="K96" s="122">
        <v>2062197043</v>
      </c>
      <c r="L96" s="123" t="s">
        <v>1148</v>
      </c>
      <c r="M96" s="117"/>
      <c r="N96" s="123" t="s">
        <v>27</v>
      </c>
      <c r="O96" s="123" t="s">
        <v>26</v>
      </c>
      <c r="P96" s="79"/>
    </row>
    <row r="97" spans="1:16" s="7" customFormat="1" ht="24.75" customHeight="1" outlineLevel="1" x14ac:dyDescent="0.25">
      <c r="A97" s="143">
        <v>50</v>
      </c>
      <c r="B97" s="121" t="s">
        <v>2664</v>
      </c>
      <c r="C97" s="123" t="s">
        <v>31</v>
      </c>
      <c r="D97" s="120" t="s">
        <v>2720</v>
      </c>
      <c r="E97" s="144">
        <v>41676</v>
      </c>
      <c r="F97" s="144">
        <v>42035</v>
      </c>
      <c r="G97" s="159">
        <f t="shared" si="3"/>
        <v>11.966666666666667</v>
      </c>
      <c r="H97" s="121" t="s">
        <v>2721</v>
      </c>
      <c r="I97" s="120" t="s">
        <v>110</v>
      </c>
      <c r="J97" s="120" t="s">
        <v>781</v>
      </c>
      <c r="K97" s="122">
        <v>1311058254</v>
      </c>
      <c r="L97" s="123" t="s">
        <v>1148</v>
      </c>
      <c r="M97" s="117"/>
      <c r="N97" s="123" t="s">
        <v>27</v>
      </c>
      <c r="O97" s="123" t="s">
        <v>26</v>
      </c>
      <c r="P97" s="79"/>
    </row>
    <row r="98" spans="1:16" s="7" customFormat="1" ht="24.75" customHeight="1" outlineLevel="1" x14ac:dyDescent="0.25">
      <c r="A98" s="143">
        <v>51</v>
      </c>
      <c r="B98" s="121" t="s">
        <v>2664</v>
      </c>
      <c r="C98" s="123" t="s">
        <v>31</v>
      </c>
      <c r="D98" s="120" t="s">
        <v>2720</v>
      </c>
      <c r="E98" s="144">
        <v>41676</v>
      </c>
      <c r="F98" s="144">
        <v>42035</v>
      </c>
      <c r="G98" s="159">
        <f t="shared" si="3"/>
        <v>11.966666666666667</v>
      </c>
      <c r="H98" s="121" t="s">
        <v>2721</v>
      </c>
      <c r="I98" s="120" t="s">
        <v>110</v>
      </c>
      <c r="J98" s="120" t="s">
        <v>774</v>
      </c>
      <c r="K98" s="122">
        <v>1311058254</v>
      </c>
      <c r="L98" s="123" t="s">
        <v>1148</v>
      </c>
      <c r="M98" s="117"/>
      <c r="N98" s="123" t="s">
        <v>27</v>
      </c>
      <c r="O98" s="123" t="s">
        <v>26</v>
      </c>
      <c r="P98" s="79"/>
    </row>
    <row r="99" spans="1:16" s="7" customFormat="1" ht="24.75" customHeight="1" outlineLevel="1" x14ac:dyDescent="0.25">
      <c r="A99" s="143">
        <v>52</v>
      </c>
      <c r="B99" s="121" t="s">
        <v>2664</v>
      </c>
      <c r="C99" s="123" t="s">
        <v>31</v>
      </c>
      <c r="D99" s="120" t="s">
        <v>2700</v>
      </c>
      <c r="E99" s="144">
        <v>41662</v>
      </c>
      <c r="F99" s="144">
        <v>42035</v>
      </c>
      <c r="G99" s="159">
        <f t="shared" si="3"/>
        <v>12.433333333333334</v>
      </c>
      <c r="H99" s="121" t="s">
        <v>2699</v>
      </c>
      <c r="I99" s="120" t="s">
        <v>110</v>
      </c>
      <c r="J99" s="120" t="s">
        <v>812</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2700</v>
      </c>
      <c r="E100" s="144">
        <v>41662</v>
      </c>
      <c r="F100" s="144">
        <v>42035</v>
      </c>
      <c r="G100" s="159">
        <f t="shared" si="3"/>
        <v>12.433333333333334</v>
      </c>
      <c r="H100" s="121" t="s">
        <v>2699</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2701</v>
      </c>
      <c r="E101" s="144">
        <v>41306</v>
      </c>
      <c r="F101" s="144">
        <v>41639</v>
      </c>
      <c r="G101" s="159">
        <f t="shared" si="3"/>
        <v>11.1</v>
      </c>
      <c r="H101" s="121" t="s">
        <v>2702</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2701</v>
      </c>
      <c r="E102" s="144">
        <v>41306</v>
      </c>
      <c r="F102" s="144">
        <v>41639</v>
      </c>
      <c r="G102" s="159">
        <f t="shared" si="3"/>
        <v>11.1</v>
      </c>
      <c r="H102" s="121" t="s">
        <v>2702</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2701</v>
      </c>
      <c r="E103" s="144">
        <v>41306</v>
      </c>
      <c r="F103" s="144">
        <v>41639</v>
      </c>
      <c r="G103" s="159">
        <f t="shared" si="3"/>
        <v>11.1</v>
      </c>
      <c r="H103" s="121" t="s">
        <v>2702</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2703</v>
      </c>
      <c r="E104" s="144">
        <v>40922</v>
      </c>
      <c r="F104" s="144">
        <v>41273</v>
      </c>
      <c r="G104" s="159">
        <f t="shared" si="3"/>
        <v>11.7</v>
      </c>
      <c r="H104" s="121" t="s">
        <v>2704</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2705</v>
      </c>
      <c r="E105" s="144">
        <v>40583</v>
      </c>
      <c r="F105" s="144">
        <v>40908</v>
      </c>
      <c r="G105" s="159">
        <f t="shared" si="3"/>
        <v>10.833333333333334</v>
      </c>
      <c r="H105" s="121" t="s">
        <v>2706</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2707</v>
      </c>
      <c r="E106" s="144">
        <v>40365</v>
      </c>
      <c r="F106" s="144">
        <v>40543</v>
      </c>
      <c r="G106" s="159">
        <f t="shared" si="3"/>
        <v>5.9333333333333336</v>
      </c>
      <c r="H106" s="64" t="s">
        <v>2708</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2709</v>
      </c>
      <c r="E107" s="144">
        <v>40214</v>
      </c>
      <c r="F107" s="144">
        <v>40359</v>
      </c>
      <c r="G107" s="159">
        <f t="shared" si="3"/>
        <v>4.833333333333333</v>
      </c>
      <c r="H107" s="64" t="s">
        <v>2708</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2710</v>
      </c>
      <c r="E114" s="144">
        <v>43884</v>
      </c>
      <c r="F114" s="144">
        <v>44196</v>
      </c>
      <c r="G114" s="159">
        <f>IF(AND(E114&lt;&gt;"",F114&lt;&gt;""),((F114-E114)/30),"")</f>
        <v>10.4</v>
      </c>
      <c r="H114" s="121" t="s">
        <v>2711</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2712</v>
      </c>
      <c r="E115" s="144">
        <v>43883</v>
      </c>
      <c r="F115" s="144">
        <v>44196</v>
      </c>
      <c r="G115" s="159">
        <f t="shared" ref="G115:G116" si="4">IF(AND(E115&lt;&gt;"",F115&lt;&gt;""),((F115-E115)/30),"")</f>
        <v>10.433333333333334</v>
      </c>
      <c r="H115" s="64" t="s">
        <v>2713</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38486502.809999995</v>
      </c>
      <c r="F185" s="92"/>
      <c r="G185" s="93"/>
      <c r="H185" s="88"/>
      <c r="I185" s="90" t="s">
        <v>2627</v>
      </c>
      <c r="J185" s="165">
        <f>+SUM(M179:M183)</f>
        <v>0.03</v>
      </c>
      <c r="K185" s="201" t="s">
        <v>2628</v>
      </c>
      <c r="L185" s="201"/>
      <c r="M185" s="94">
        <f>+J185*(SUM(K20:K35))</f>
        <v>38486502.809999995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2714</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2714</v>
      </c>
      <c r="D211" s="21"/>
      <c r="G211" s="27" t="s">
        <v>2620</v>
      </c>
      <c r="H211" s="147" t="s">
        <v>2715</v>
      </c>
      <c r="J211" s="27" t="s">
        <v>2622</v>
      </c>
      <c r="K211" s="147" t="s">
        <v>2715</v>
      </c>
      <c r="L211" s="21"/>
      <c r="M211" s="21"/>
      <c r="N211" s="21"/>
      <c r="O211" s="8"/>
    </row>
    <row r="212" spans="1:15" x14ac:dyDescent="0.25">
      <c r="A212" s="9"/>
      <c r="B212" s="27" t="s">
        <v>2619</v>
      </c>
      <c r="C212" s="146" t="s">
        <v>2714</v>
      </c>
      <c r="D212" s="21"/>
      <c r="G212" s="27" t="s">
        <v>2621</v>
      </c>
      <c r="H212" s="147" t="s">
        <v>2716</v>
      </c>
      <c r="J212" s="27" t="s">
        <v>2623</v>
      </c>
      <c r="K212" s="146"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2020-12-30T00:39:01Z</cp:lastPrinted>
  <dcterms:created xsi:type="dcterms:W3CDTF">2020-10-14T21:57:42Z</dcterms:created>
  <dcterms:modified xsi:type="dcterms:W3CDTF">2020-12-30T00:39:01Z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