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1\Desktop\"/>
    </mc:Choice>
  </mc:AlternateContent>
  <xr:revisionPtr revIDLastSave="0" documentId="13_ncr:1_{5664093E-B257-40AD-BF0B-90A1B23C2CC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<sst xmlns="http://schemas.openxmlformats.org/spreadsheetml/2006/main" count="3104" uniqueCount="2699">
  <si>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</si>
  <si>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</si>
  <si>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</si>
  <si>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</si>
  <si>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</si>
  <si>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</si>
  <si>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</si>
  <si>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</si>
  <si>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</si>
  <si>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</si>
  <si>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</si>
  <si>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</si>
  <si>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</si>
  <si>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</si>
  <si>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</si>
  <si>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</si>
  <si>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</si>
  <si>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</si>
  <si>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</si>
  <si>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</si>
  <si>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</si>
  <si>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</si>
  <si>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</si>
  <si>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</si>
  <si>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</si>
  <si>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</si>
  <si>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</si>
  <si>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</si>
  <si>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</si>
  <si>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</si>
  <si>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</si>
  <si>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</si>
  <si>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</si>
  <si>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</si>
  <si>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</si>
  <si>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</si>
  <si>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</si>
  <si>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</si>
  <si>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</si>
  <si>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</si>
  <si>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</si>
  <si>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</si>
  <si>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</si>
  <si>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</si>
  <si>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</si>
  <si>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</si>
  <si>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</si>
  <si>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</si>
  <si>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</si>
  <si>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</si>
  <si>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</si>
  <si>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</si>
  <si>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</si>
  <si>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</si>
  <si>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</si>
  <si>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</si>
  <si>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</si>
  <si>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</si>
  <si>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</si>
  <si>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</si>
  <si>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</si>
  <si>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</si>
  <si>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</si>
  <si>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</si>
  <si>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</si>
  <si>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</si>
  <si>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</si>
  <si>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</si>
  <si>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</si>
  <si>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</si>
  <si>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</si>
  <si>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</si>
  <si>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</si>
  <si>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</si>
  <si>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</si>
  <si>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</si>
  <si>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</si>
  <si>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</si>
  <si>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</si>
  <si>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</si>
  <si>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</si>
  <si>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</si>
  <si>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</si>
  <si>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</si>
  <si>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</si>
  <si>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</si>
  <si>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</si>
  <si>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</si>
  <si>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</si>
  <si>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</si>
  <si>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</si>
  <si>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</si>
  <si>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</si>
  <si>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</si>
  <si>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</si>
  <si>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</si>
  <si>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</si>
  <si>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</si>
  <si>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</si>
  <si>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</si>
  <si>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</si>
  <si>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</si>
  <si>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</si>
  <si>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</si>
  <si>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</si>
  <si>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</si>
  <si>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</si>
  <si>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</si>
  <si>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</si>
  <si>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</si>
  <si>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</si>
  <si>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</si>
  <si>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</si>
  <si>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</si>
  <si>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</si>
  <si>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</si>
  <si>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</si>
  <si>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</si>
  <si>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</si>
  <si>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</si>
  <si>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</si>
  <si>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</si>
  <si>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</si>
  <si>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</si>
  <si>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</si>
  <si>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</si>
  <si>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</si>
  <si>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</si>
  <si>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</si>
  <si>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</si>
  <si>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</si>
  <si>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</si>
  <si>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</si>
  <si>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</si>
  <si>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</si>
  <si>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</si>
  <si>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</si>
  <si>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</si>
  <si>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</si>
  <si>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</si>
  <si>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</si>
  <si>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</si>
  <si>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</si>
  <si>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</si>
  <si>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</si>
  <si>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</si>
  <si>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</si>
  <si>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</si>
  <si>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</si>
  <si>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</si>
  <si>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</si>
  <si>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</si>
  <si>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</si>
  <si>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</si>
  <si>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</si>
  <si>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</si>
  <si>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</si>
  <si>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</si>
  <si>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</si>
  <si>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</si>
  <si>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</si>
  <si>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</si>
  <si>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</si>
  <si>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</si>
  <si>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</si>
  <si>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</si>
  <si>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</si>
  <si>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</si>
  <si>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</si>
  <si>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</si>
  <si>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</si>
  <si>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</si>
  <si>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</si>
  <si>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</si>
  <si>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</si>
  <si>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</si>
  <si>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</si>
  <si>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</si>
  <si>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</si>
  <si>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</si>
  <si>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</si>
  <si>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</si>
  <si>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</si>
  <si>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</si>
  <si>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</si>
  <si>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</si>
  <si>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</si>
  <si>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</si>
  <si>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</si>
  <si>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</si>
  <si>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</si>
  <si>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</si>
  <si>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</si>
  <si>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</si>
  <si>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</si>
  <si>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</si>
  <si>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</si>
  <si>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</si>
  <si>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</si>
  <si>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</si>
  <si>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</si>
  <si>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</si>
  <si>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</si>
  <si>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</si>
  <si>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</si>
  <si>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</si>
  <si>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</si>
  <si>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</si>
  <si>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</si>
  <si>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</si>
  <si>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</si>
  <si>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</si>
  <si>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</si>
  <si>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</si>
  <si>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</si>
  <si>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</si>
  <si>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</si>
  <si>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</si>
  <si>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</si>
  <si>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</si>
  <si>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</si>
  <si>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</si>
  <si>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</si>
  <si>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</si>
  <si>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</si>
  <si>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</si>
  <si>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</si>
  <si>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</si>
  <si>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</si>
  <si>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</si>
  <si>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</si>
  <si>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</si>
  <si>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</si>
  <si>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</si>
  <si>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</si>
  <si>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</si>
  <si>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</si>
  <si>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</si>
  <si>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</si>
  <si>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</si>
  <si>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</si>
  <si>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</si>
  <si>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</si>
  <si>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</si>
  <si>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</si>
  <si>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</si>
  <si>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</si>
  <si>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</si>
  <si>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</si>
  <si>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</si>
  <si>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</si>
  <si>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</si>
  <si>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</si>
  <si>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</si>
  <si>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</si>
  <si>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</si>
  <si>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</si>
  <si>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</si>
  <si>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</si>
  <si>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</si>
  <si>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</si>
  <si>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</si>
  <si>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</si>
  <si>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</si>
  <si>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</si>
  <si>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</si>
  <si>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</si>
  <si>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</si>
  <si>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</si>
  <si>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</si>
  <si>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</si>
  <si>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</si>
  <si>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</si>
  <si>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</si>
  <si>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</si>
  <si>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</si>
  <si>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</si>
  <si>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</si>
  <si>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</si>
  <si>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</si>
  <si>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</si>
  <si>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</si>
  <si>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</si>
  <si>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</si>
  <si>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</si>
  <si>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</si>
  <si>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</si>
  <si>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</si>
  <si>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</si>
  <si>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</si>
  <si>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</si>
  <si>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</si>
  <si>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</si>
  <si>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</si>
  <si>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</si>
  <si>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</si>
  <si>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</si>
  <si>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</si>
  <si>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</si>
  <si>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</si>
  <si>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</si>
  <si>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</si>
  <si>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</si>
  <si>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</si>
  <si>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</si>
  <si>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</si>
  <si>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</si>
  <si>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</si>
  <si>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</si>
  <si>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</si>
  <si>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</si>
  <si>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</si>
  <si>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</si>
  <si>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</si>
  <si>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</si>
  <si>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</si>
  <si>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</si>
  <si>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</si>
  <si>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</si>
  <si>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</si>
  <si>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</si>
  <si>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</si>
  <si>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</si>
  <si>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</si>
  <si>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</si>
  <si>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</si>
  <si>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</si>
  <si>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</si>
  <si>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</si>
  <si>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</si>
  <si>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</si>
  <si>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</si>
  <si>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</si>
  <si>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</si>
  <si>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</si>
  <si>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</si>
  <si>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</si>
  <si>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</si>
  <si>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</si>
  <si>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</si>
  <si>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</si>
  <si>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</si>
  <si>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</si>
  <si>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</si>
  <si>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</si>
  <si>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</si>
  <si>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</si>
  <si>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</si>
  <si>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</si>
  <si>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</si>
  <si>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</si>
  <si>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</si>
  <si>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</si>
  <si>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</si>
  <si>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</si>
  <si>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</si>
  <si>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</si>
  <si>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</si>
  <si>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</si>
  <si>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</si>
  <si>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</si>
  <si>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</si>
  <si>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</si>
  <si>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</si>
  <si>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</si>
  <si>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</si>
  <si>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</si>
  <si>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</si>
  <si>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</si>
  <si>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</si>
  <si>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</si>
  <si>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</si>
  <si>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</si>
  <si>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</si>
  <si>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</si>
  <si>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</si>
  <si>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</si>
  <si>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</si>
  <si>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</si>
  <si>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</si>
  <si>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</si>
  <si>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</si>
  <si>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</si>
  <si>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</si>
  <si>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</si>
  <si>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</si>
  <si>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</si>
  <si>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</si>
  <si>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</si>
  <si>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</si>
  <si>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</si>
  <si>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</si>
  <si>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</si>
  <si>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</si>
  <si>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</si>
  <si>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</si>
  <si>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</si>
  <si>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</si>
  <si>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</si>
  <si>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</si>
  <si>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</si>
  <si>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</si>
  <si>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</si>
  <si>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</si>
  <si>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</si>
  <si>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</si>
  <si>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</si>
  <si>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</si>
  <si>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</si>
  <si>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</si>
  <si>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</si>
  <si>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</si>
  <si>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</si>
  <si>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</si>
  <si>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</si>
  <si>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</si>
  <si>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</si>
  <si>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</si>
  <si>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</si>
  <si>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</si>
  <si>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</si>
  <si>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</si>
  <si>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</si>
  <si>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</si>
  <si>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</si>
  <si>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</si>
  <si>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</si>
  <si>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</si>
  <si>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</si>
  <si>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</si>
  <si>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</si>
  <si>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</si>
  <si>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</si>
  <si>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</si>
  <si>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</si>
  <si>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</si>
  <si>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</si>
  <si>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</si>
  <si>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</si>
  <si>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</si>
  <si>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</si>
  <si>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</si>
  <si>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</si>
  <si>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</si>
  <si>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</si>
  <si>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</si>
  <si>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</si>
  <si>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</si>
  <si>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</si>
  <si>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</si>
  <si>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</si>
  <si>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</si>
  <si>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</si>
  <si>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</si>
  <si>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</si>
  <si>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</si>
  <si>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</si>
  <si>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</si>
  <si>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</si>
  <si>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</si>
  <si>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</si>
  <si>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</si>
  <si>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</si>
  <si>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</si>
  <si>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</si>
  <si>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</si>
  <si>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</si>
  <si>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</si>
  <si>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</si>
  <si>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</si>
  <si>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</si>
  <si>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</si>
  <si>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</si>
  <si>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</si>
  <si>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</si>
  <si>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</si>
  <si>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</si>
  <si>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</si>
  <si>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</si>
  <si>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</si>
  <si>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</si>
  <si>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</si>
  <si>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</si>
  <si>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</si>
  <si>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</si>
  <si>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</si>
  <si>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</si>
  <si>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</si>
  <si>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</si>
  <si>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</si>
  <si>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</si>
  <si>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</si>
  <si>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</si>
  <si>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</si>
  <si>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</si>
  <si>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</si>
  <si>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</si>
  <si>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</si>
  <si>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</si>
  <si>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</si>
  <si>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</si>
  <si>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</si>
  <si>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</si>
  <si>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</si>
  <si>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</si>
  <si>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</si>
  <si>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</si>
  <si>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</si>
  <si>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</si>
  <si>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</si>
  <si>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</si>
  <si>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</si>
  <si>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</si>
  <si>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</si>
  <si>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</si>
  <si>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</si>
  <si>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</si>
  <si>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</si>
  <si>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</si>
  <si>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</si>
  <si>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</si>
  <si>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</si>
  <si>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</si>
  <si>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</si>
  <si>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</si>
  <si>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</si>
  <si>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</si>
  <si>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</si>
  <si>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</si>
  <si>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</si>
  <si>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</si>
  <si>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</si>
  <si>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</si>
  <si>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</si>
  <si>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</si>
  <si>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</si>
  <si>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</si>
  <si>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</si>
  <si>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</si>
  <si>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</si>
  <si>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</si>
  <si>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</si>
  <si>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</si>
  <si>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</si>
  <si>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</si>
  <si>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</si>
  <si>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</si>
  <si>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</si>
  <si>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</si>
  <si>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</si>
  <si>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</si>
  <si>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</si>
  <si>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</si>
  <si>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</si>
  <si>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</si>
  <si>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</si>
  <si>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</si>
  <si>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</si>
  <si>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</si>
  <si>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</si>
  <si>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</si>
  <si>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</si>
  <si>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</si>
  <si>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</si>
  <si>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</si>
  <si>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</si>
  <si>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</si>
  <si>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</si>
  <si>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</si>
  <si>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</si>
  <si>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</si>
  <si>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</si>
  <si>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</si>
  <si>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</si>
  <si>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</si>
  <si>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</si>
  <si>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</si>
  <si>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</si>
  <si>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</si>
  <si>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</si>
  <si>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</si>
  <si>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</si>
  <si>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</si>
  <si>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</si>
  <si>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</si>
  <si>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</si>
  <si>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</si>
  <si>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</si>
  <si>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</si>
  <si>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</si>
  <si>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</si>
  <si>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</si>
  <si>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</si>
  <si>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</si>
  <si>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</si>
  <si>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</si>
  <si>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</si>
  <si>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</si>
  <si>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</si>
  <si>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</si>
  <si>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</si>
  <si>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</si>
  <si>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</si>
  <si>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</si>
  <si>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</si>
  <si>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</si>
  <si>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</si>
  <si>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</si>
  <si>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</si>
  <si>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</si>
  <si>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</si>
  <si>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</si>
  <si>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</si>
  <si>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</si>
  <si>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</si>
  <si>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</si>
  <si>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</si>
  <si>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</si>
  <si>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</si>
  <si>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</si>
  <si>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</si>
  <si>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</si>
  <si>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</si>
  <si>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</si>
  <si>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</si>
  <si>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</si>
  <si>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</si>
  <si>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</si>
  <si>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</si>
  <si>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</si>
  <si>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</si>
  <si>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</si>
  <si>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</si>
  <si>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</si>
  <si>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</si>
  <si>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</si>
  <si>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</si>
  <si>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</si>
  <si>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</si>
  <si>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</si>
  <si>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</si>
  <si>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</si>
  <si>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</si>
  <si>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</si>
  <si>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</si>
  <si>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</si>
  <si>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</si>
  <si>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</si>
  <si>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</si>
  <si>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</si>
  <si>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</si>
  <si>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</si>
  <si>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</si>
  <si>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</si>
  <si>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</si>
  <si>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</si>
  <si>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</si>
  <si>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</si>
  <si>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</si>
  <si>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</si>
  <si>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</si>
  <si>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</si>
  <si>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</si>
  <si>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</si>
  <si>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</si>
  <si>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</si>
  <si>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</si>
  <si>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</si>
  <si>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</si>
  <si>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</si>
  <si>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</si>
  <si>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</si>
  <si>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</si>
  <si>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</si>
  <si>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</si>
  <si>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</si>
  <si>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</si>
  <si>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</si>
  <si>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</si>
  <si>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</si>
  <si>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</si>
  <si>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</si>
  <si>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</si>
  <si>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</si>
  <si>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</si>
  <si>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</si>
  <si>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</si>
  <si>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</si>
  <si>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</si>
  <si>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</si>
  <si>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</si>
  <si>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</si>
  <si>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</si>
  <si>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</si>
  <si>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</si>
  <si>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</si>
  <si>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</si>
  <si>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</si>
  <si>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</si>
  <si>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</si>
  <si>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</si>
  <si>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</si>
  <si>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</si>
  <si>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</si>
  <si>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</si>
  <si>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</si>
  <si>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</si>
  <si>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</si>
  <si>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</si>
  <si>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</si>
  <si>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</si>
  <si>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</si>
  <si>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</si>
  <si>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</si>
  <si>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</si>
  <si>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</si>
  <si>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</si>
  <si>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</si>
  <si>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</si>
  <si>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</si>
  <si>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</si>
  <si>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</si>
  <si>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</si>
  <si>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</si>
  <si>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</si>
  <si>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</si>
  <si>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</si>
  <si>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</si>
  <si>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</si>
  <si>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</si>
  <si>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</si>
  <si>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</si>
  <si>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</si>
  <si>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</si>
  <si>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</si>
  <si>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</si>
  <si>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</si>
  <si>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</si>
  <si>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</si>
  <si>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</si>
  <si>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</si>
  <si>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</si>
  <si>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</si>
  <si>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</si>
  <si>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</si>
  <si>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</si>
  <si>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</si>
  <si>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</si>
  <si>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</si>
  <si>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</si>
  <si>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</si>
  <si>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</si>
  <si>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</si>
  <si>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</si>
  <si>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</si>
  <si>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</si>
  <si>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</si>
  <si>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</si>
  <si>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</si>
  <si>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</si>
  <si>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</si>
  <si>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</si>
  <si>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</si>
  <si>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</si>
  <si>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</si>
  <si>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</si>
  <si>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</si>
  <si>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</si>
  <si>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</si>
  <si>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</si>
  <si>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</si>
  <si>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</si>
  <si>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</si>
  <si>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</si>
  <si>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</si>
  <si>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</si>
  <si>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</si>
  <si>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</si>
  <si>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</si>
  <si>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</si>
  <si>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</si>
  <si>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</si>
  <si>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</si>
  <si>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</si>
  <si>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</si>
  <si>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</si>
  <si>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</si>
  <si>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</si>
  <si>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</si>
  <si>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</si>
  <si>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</si>
  <si>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</si>
  <si>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</si>
  <si>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</si>
  <si>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</si>
  <si>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</si>
  <si>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</si>
  <si>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</si>
  <si>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</si>
  <si>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</si>
  <si>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</si>
  <si>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</si>
  <si>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</si>
  <si>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</si>
  <si>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</si>
  <si>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</si>
  <si>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</si>
  <si>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</si>
  <si>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</si>
  <si>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</si>
  <si>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</si>
  <si>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</si>
  <si>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</si>
  <si>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</si>
  <si>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</si>
  <si>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</si>
  <si>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</si>
  <si>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</si>
  <si>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</si>
  <si>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</si>
  <si>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</si>
  <si>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</si>
  <si>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</si>
  <si>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</si>
  <si>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</si>
  <si>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</si>
  <si>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</si>
  <si>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</si>
  <si>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</si>
  <si>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</si>
  <si>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</si>
  <si>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</si>
  <si>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</si>
  <si>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</si>
  <si>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</si>
  <si>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</si>
  <si>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</si>
  <si>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</si>
  <si>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</si>
  <si>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</si>
  <si>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</si>
  <si>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</si>
  <si>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</si>
  <si>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</si>
  <si>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</si>
  <si>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</si>
  <si>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</si>
  <si>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</si>
  <si>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</si>
  <si>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</si>
  <si>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</si>
  <si>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</si>
  <si>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</si>
  <si>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</si>
  <si>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</si>
  <si>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</si>
  <si>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</si>
  <si>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</si>
  <si>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</si>
  <si>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</si>
  <si>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</si>
  <si>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</si>
  <si>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</si>
  <si>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</si>
  <si>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</si>
  <si>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</si>
  <si>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</si>
  <si>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</si>
  <si>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</si>
  <si>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</si>
  <si>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</si>
  <si>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</si>
  <si>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</si>
  <si>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</si>
  <si>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</si>
  <si>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</si>
  <si>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</si>
  <si>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</si>
  <si>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</si>
  <si>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</si>
  <si>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</si>
  <si>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</si>
  <si>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</si>
  <si>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</si>
  <si>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</si>
  <si>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</si>
  <si>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</si>
  <si>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</si>
  <si>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</si>
  <si>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</si>
  <si>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</si>
  <si>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</si>
  <si>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</si>
  <si>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</si>
  <si>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</si>
  <si>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</si>
  <si>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</si>
  <si>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</si>
  <si>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</si>
  <si>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</si>
  <si>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</si>
  <si>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</si>
  <si>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</si>
  <si>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</si>
  <si>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</si>
  <si>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</si>
  <si>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</si>
  <si>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</si>
  <si>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</si>
  <si>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</si>
  <si>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</si>
  <si>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</si>
  <si>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</si>
  <si>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</si>
  <si>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</si>
  <si>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</si>
  <si>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</si>
  <si>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</si>
  <si>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</si>
  <si>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</si>
  <si>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</si>
  <si>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</si>
  <si>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</si>
  <si>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</si>
  <si>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</si>
  <si>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</si>
  <si>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</si>
  <si>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</si>
  <si>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</si>
  <si>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</si>
  <si>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</si>
  <si>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</si>
  <si>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</si>
  <si>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</si>
  <si>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</si>
  <si>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</si>
  <si>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</si>
  <si>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</si>
  <si>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</si>
  <si>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</si>
  <si>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</si>
  <si>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</si>
  <si>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</si>
  <si>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</si>
  <si>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</si>
  <si>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</si>
  <si>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</si>
  <si>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</si>
  <si>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</si>
  <si>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</si>
  <si>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</si>
  <si>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</si>
  <si>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</si>
  <si>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</si>
  <si>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</si>
  <si>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</si>
  <si>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</si>
  <si>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</si>
  <si>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</si>
  <si>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</si>
  <si>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</si>
  <si>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</si>
  <si>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</si>
  <si>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</si>
  <si>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</si>
  <si>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</si>
  <si>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</si>
  <si>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</si>
  <si>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</si>
  <si>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</si>
  <si>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</si>
  <si>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</si>
  <si>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</si>
  <si>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</si>
  <si>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</si>
  <si>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</si>
  <si>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</si>
  <si>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</si>
  <si>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</si>
  <si>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</si>
  <si>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</si>
  <si>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</si>
  <si>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</si>
  <si>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</si>
  <si>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</si>
  <si>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</si>
  <si>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</si>
  <si>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</si>
  <si>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</si>
  <si>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</si>
  <si>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</si>
  <si>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</si>
  <si>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</si>
  <si>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</si>
  <si>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</si>
  <si>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</si>
  <si>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</si>
  <si>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</si>
  <si>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</si>
  <si>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</si>
  <si>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</si>
  <si>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</si>
  <si>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</si>
  <si>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</si>
  <si>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</si>
  <si>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</si>
  <si>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</si>
  <si>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</si>
  <si>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</si>
  <si>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</si>
  <si>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</si>
  <si>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</si>
  <si>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</si>
  <si>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</si>
  <si>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</si>
  <si>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</si>
  <si>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</si>
  <si>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</si>
  <si>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</si>
  <si>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</si>
  <si>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</si>
  <si>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</si>
  <si>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</si>
  <si>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</si>
  <si>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</si>
  <si>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</si>
  <si>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</si>
  <si>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</si>
  <si>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</si>
  <si>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</si>
  <si>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</si>
  <si>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</si>
  <si>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</si>
  <si>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</si>
  <si>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</si>
  <si>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</si>
  <si>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</si>
  <si>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</si>
  <si>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</si>
  <si>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</si>
  <si>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</si>
  <si>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</si>
  <si>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</si>
  <si>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</si>
  <si>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</si>
  <si>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</si>
  <si>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</si>
  <si>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</si>
  <si>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</si>
  <si>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</si>
  <si>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</si>
  <si>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</si>
  <si>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</si>
  <si>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</si>
  <si>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</si>
  <si>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</si>
  <si>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</si>
  <si>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</si>
  <si>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</si>
  <si>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</si>
  <si>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</si>
  <si>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</si>
  <si>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</si>
  <si>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</si>
  <si>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</si>
  <si>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</si>
  <si>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</si>
  <si>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</si>
  <si>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</si>
  <si>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</si>
  <si>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</si>
  <si>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</si>
  <si>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</si>
  <si>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</si>
  <si>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</si>
  <si>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</si>
  <si>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</si>
  <si>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</si>
  <si>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</si>
  <si>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</si>
  <si>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</si>
  <si>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</si>
  <si>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</si>
  <si>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</si>
  <si>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</si>
  <si>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</si>
  <si>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</si>
  <si>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</si>
  <si>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</si>
  <si>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</si>
  <si>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</si>
  <si>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</si>
  <si>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</si>
  <si>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</si>
  <si>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</si>
  <si>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</si>
  <si>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</si>
  <si>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</si>
  <si>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</si>
  <si>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</si>
  <si>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</si>
  <si>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</si>
  <si>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</si>
  <si>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</si>
  <si>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</si>
  <si>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</si>
  <si>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</si>
  <si>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</si>
  <si>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</si>
  <si>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</si>
  <si>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</si>
  <si>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</si>
  <si>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</si>
  <si>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</si>
  <si>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</si>
  <si>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</si>
  <si>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</si>
  <si>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</si>
  <si>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</si>
  <si>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</si>
  <si>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</si>
  <si>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</si>
  <si>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</si>
  <si>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</si>
  <si>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</si>
  <si>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</si>
  <si>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</si>
  <si>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</si>
  <si>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</si>
  <si>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</si>
  <si>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</si>
  <si>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</si>
  <si>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</si>
  <si>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</si>
  <si>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</si>
  <si>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</si>
  <si>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</si>
  <si>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</si>
  <si>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</si>
  <si>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</si>
  <si>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</si>
  <si>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</si>
  <si>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</si>
  <si>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</si>
  <si>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</si>
  <si>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</si>
  <si>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</si>
  <si>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</si>
  <si>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</si>
  <si>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</si>
  <si>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</si>
  <si>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</si>
  <si>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</si>
  <si>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</si>
  <si>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</si>
  <si>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</si>
  <si>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</si>
  <si>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</si>
  <si>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</si>
  <si>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</si>
  <si>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</si>
  <si>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</si>
  <si>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</si>
  <si>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</si>
  <si>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</si>
  <si>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</si>
  <si>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</si>
  <si>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</si>
  <si>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</si>
  <si>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</si>
  <si>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</si>
  <si>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</si>
  <si>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</si>
  <si>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</si>
  <si>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</si>
  <si>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</si>
  <si>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</si>
  <si>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</si>
  <si>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</si>
  <si>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</si>
  <si>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</si>
  <si>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</si>
  <si>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</si>
  <si>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</si>
  <si>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</si>
  <si>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</si>
  <si>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</si>
  <si>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</si>
  <si>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</si>
  <si>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</si>
  <si>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</si>
  <si>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</si>
  <si>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</si>
  <si>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</si>
  <si>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</si>
  <si>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</si>
  <si>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</si>
  <si>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</si>
  <si>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</si>
  <si>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</si>
  <si>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</si>
  <si>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</si>
  <si>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</si>
  <si>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</si>
  <si>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</si>
  <si>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</si>
  <si>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</si>
  <si>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</si>
  <si>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</si>
  <si>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</si>
  <si>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</si>
  <si>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</si>
  <si>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</si>
  <si>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</si>
  <si>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</si>
  <si>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</si>
  <si>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</si>
  <si>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</si>
  <si>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</si>
  <si>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</si>
  <si>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</si>
  <si>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</si>
  <si>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</si>
  <si>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</si>
  <si>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</si>
  <si>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</si>
  <si>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</si>
  <si>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</si>
  <si>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</si>
  <si>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</si>
  <si>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</si>
  <si>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</si>
  <si>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</si>
  <si>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</si>
  <si>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</si>
  <si>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</si>
  <si>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</si>
  <si>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</si>
  <si>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</si>
  <si>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</si>
  <si>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</si>
  <si>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</si>
  <si>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</si>
  <si>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</si>
  <si>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</si>
  <si>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</si>
  <si>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</si>
  <si>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</si>
  <si>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</si>
  <si>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</si>
  <si>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</si>
  <si>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</si>
  <si>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</si>
  <si>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</si>
  <si>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</si>
  <si>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</si>
  <si>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</si>
  <si>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</si>
  <si>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</si>
  <si>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</si>
  <si>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</si>
  <si>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</si>
  <si>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</si>
  <si>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</si>
  <si>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</si>
  <si>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</si>
  <si>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</si>
  <si>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</si>
  <si>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</si>
  <si>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</si>
  <si>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</si>
  <si>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</si>
  <si>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</si>
  <si>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</si>
  <si>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</si>
  <si>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</si>
  <si>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</si>
  <si>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</si>
  <si>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</si>
  <si>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</si>
  <si>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</si>
  <si>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</si>
  <si>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</si>
  <si>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</si>
  <si>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</si>
  <si>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</si>
  <si>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</si>
  <si>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</si>
  <si>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</si>
  <si>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</si>
  <si>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</si>
  <si>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</si>
  <si>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</si>
  <si>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</si>
  <si>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</si>
  <si>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</si>
  <si>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</si>
  <si>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</si>
  <si>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</si>
  <si>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</si>
  <si>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</si>
  <si>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</si>
  <si>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</si>
  <si>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</si>
  <si>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</si>
  <si>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</si>
  <si>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</si>
  <si>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</si>
  <si>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</si>
  <si>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</si>
  <si>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</si>
  <si>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</si>
  <si>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</si>
  <si>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</si>
  <si>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</si>
  <si>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</si>
  <si>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</si>
  <si>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</si>
  <si>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</si>
  <si>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</si>
  <si>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</si>
  <si>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</si>
  <si>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</si>
  <si>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</si>
  <si>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</si>
  <si>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</si>
  <si>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</si>
  <si>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</si>
  <si>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</si>
  <si>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</si>
  <si>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</si>
  <si>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</si>
  <si>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</si>
  <si>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</si>
  <si>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</si>
  <si>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</si>
  <si>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</si>
  <si>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</si>
  <si>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</si>
  <si>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</si>
  <si>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</si>
  <si>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</si>
  <si>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</si>
  <si>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</si>
  <si>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</si>
  <si>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</si>
  <si>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</si>
  <si>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</si>
  <si>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</si>
  <si>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</si>
  <si>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</si>
  <si>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</si>
  <si>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</si>
  <si>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</si>
  <si>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</si>
  <si>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</si>
  <si>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</si>
  <si>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</si>
  <si>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</si>
  <si>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</si>
  <si>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</si>
  <si>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</si>
  <si>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</si>
  <si>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</si>
  <si>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</si>
  <si>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</si>
  <si>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</si>
  <si>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</si>
  <si>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</si>
  <si>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</si>
  <si>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</si>
  <si>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</si>
  <si>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</si>
  <si>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</si>
  <si>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</si>
  <si>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</si>
  <si>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</si>
  <si>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</si>
  <si>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</si>
  <si>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</si>
  <si>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</si>
  <si>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</si>
  <si>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</si>
  <si>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</si>
  <si>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</si>
  <si>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</si>
  <si>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</si>
  <si>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</si>
  <si>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</si>
  <si>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</si>
  <si>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</si>
  <si>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</si>
  <si>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</si>
  <si>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</si>
  <si>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</si>
  <si>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</si>
  <si>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</si>
  <si>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</si>
  <si>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</si>
  <si>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</si>
  <si>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</si>
  <si>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</si>
  <si>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</si>
  <si>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</si>
  <si>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</si>
  <si>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</si>
  <si>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</si>
  <si>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</si>
  <si>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</si>
  <si>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</si>
  <si>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</si>
  <si>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</si>
  <si>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</si>
  <si>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</si>
  <si>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</si>
  <si>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</si>
  <si>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</si>
  <si>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</si>
  <si>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</si>
  <si>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</si>
  <si>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</si>
  <si>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</si>
  <si>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</si>
  <si>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</si>
  <si>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</si>
  <si>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</si>
  <si>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</si>
  <si>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</si>
  <si>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</si>
  <si>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</si>
  <si>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</si>
  <si>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</si>
  <si>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</si>
  <si>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</si>
  <si>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</si>
  <si>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</si>
  <si>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</si>
  <si>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</si>
  <si>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</si>
  <si>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</si>
  <si>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</si>
  <si>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</si>
  <si>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</si>
  <si>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</si>
  <si>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</si>
  <si>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</si>
  <si>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</si>
  <si>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</si>
  <si>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</si>
  <si>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</si>
  <si>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</si>
  <si>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</si>
  <si>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</si>
  <si>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</si>
  <si>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</si>
  <si>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</si>
  <si>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</si>
  <si>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</si>
  <si>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</si>
  <si>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</si>
  <si>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</si>
  <si>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</si>
  <si>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</si>
  <si>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</si>
  <si>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</si>
  <si>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</si>
  <si>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</si>
  <si>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</si>
  <si>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</si>
  <si>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</si>
  <si>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</si>
  <si>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</si>
  <si>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</si>
  <si>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</si>
  <si>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</si>
  <si>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</si>
  <si>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</si>
  <si>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</si>
  <si>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</si>
  <si>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</si>
  <si>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</si>
  <si>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</si>
  <si>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</si>
  <si>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</si>
  <si>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</si>
  <si>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</si>
  <si>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</si>
  <si>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</si>
  <si>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</si>
  <si>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</si>
  <si>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</si>
  <si>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</si>
  <si>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</si>
  <si>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</si>
  <si>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</si>
  <si>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</si>
  <si>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</si>
  <si>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</si>
  <si>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</si>
  <si>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</si>
  <si>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</si>
  <si>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</si>
  <si>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</si>
  <si>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</si>
  <si>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</si>
  <si>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</si>
  <si>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</si>
  <si>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</si>
  <si>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</si>
  <si>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</si>
  <si>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</si>
  <si>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</si>
  <si>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</si>
  <si>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</si>
  <si>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</si>
  <si>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</si>
  <si>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</si>
  <si>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</si>
  <si>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</si>
  <si>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</si>
  <si>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</si>
  <si>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</si>
  <si>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</si>
  <si>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</si>
  <si>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</si>
  <si>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</si>
  <si>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</si>
  <si>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</si>
  <si>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</si>
  <si>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</si>
  <si>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</si>
  <si>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</si>
  <si>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</si>
  <si>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</si>
  <si>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</si>
  <si>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</si>
  <si>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</si>
  <si>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</si>
  <si>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</si>
  <si>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</si>
  <si>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</si>
  <si>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</si>
  <si>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</si>
  <si>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</si>
  <si>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</si>
  <si>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</si>
  <si>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</si>
  <si>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</si>
  <si>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</si>
  <si>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</si>
  <si>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</si>
  <si>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</si>
  <si>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</si>
  <si>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</si>
  <si>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</si>
  <si>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</si>
  <si>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</si>
  <si>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</si>
  <si>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</si>
  <si>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</si>
  <si>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</si>
  <si>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</si>
  <si>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</si>
  <si>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</si>
  <si>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</si>
  <si>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</si>
  <si>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</si>
  <si>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</si>
  <si>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</si>
  <si>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</si>
  <si>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</si>
  <si>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</si>
  <si>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</si>
  <si>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</si>
  <si>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</si>
  <si>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</si>
  <si>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</si>
  <si>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</si>
  <si>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</si>
  <si>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</si>
  <si>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</si>
  <si>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</si>
  <si>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</si>
  <si>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</si>
  <si>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</si>
  <si>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</si>
  <si>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</si>
  <si>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</si>
  <si>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</si>
  <si>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</si>
  <si>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</si>
  <si>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</si>
  <si>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</si>
  <si>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</si>
  <si>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</si>
  <si>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</si>
  <si>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</si>
  <si>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</si>
  <si>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</si>
  <si>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</si>
  <si>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</si>
  <si>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</si>
  <si>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</si>
  <si>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</si>
  <si>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</si>
  <si>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</si>
  <si>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</si>
  <si>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</si>
  <si>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</si>
  <si>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</si>
  <si>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</si>
  <si>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</si>
  <si>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</si>
  <si>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</si>
  <si>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</si>
  <si>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</si>
  <si>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</si>
  <si>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</si>
  <si>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</si>
  <si>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</si>
  <si>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</si>
  <si>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</si>
  <si>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</si>
  <si>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</si>
  <si>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</si>
  <si>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</si>
  <si>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</si>
  <si>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</si>
  <si>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</si>
  <si>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</si>
  <si>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</si>
  <si>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</si>
  <si>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</si>
  <si>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</si>
  <si>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</si>
  <si>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</si>
  <si>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</si>
  <si>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</si>
  <si>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</si>
  <si>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</si>
  <si>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</si>
  <si>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</si>
  <si>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</si>
  <si>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</si>
  <si>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</si>
  <si>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</si>
  <si>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</si>
  <si>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</si>
  <si>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</si>
  <si>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</si>
  <si>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</si>
  <si>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</si>
  <si>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</si>
  <si>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</si>
  <si>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</si>
  <si>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</si>
  <si>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</si>
  <si>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</si>
  <si>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</si>
  <si>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</si>
  <si>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</si>
  <si>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</si>
  <si>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</si>
  <si>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</si>
  <si>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</si>
  <si>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</si>
  <si>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</si>
  <si>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</si>
  <si>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</si>
  <si>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</si>
  <si>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</si>
  <si>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</si>
  <si>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</si>
  <si>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</si>
  <si>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</si>
  <si>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</si>
  <si>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</si>
  <si>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</si>
  <si>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</si>
  <si>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</si>
  <si>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</si>
  <si>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</si>
  <si>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</si>
  <si>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</si>
  <si>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</si>
  <si>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</si>
  <si>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</si>
  <si>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</si>
  <si>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</si>
  <si>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</si>
  <si>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</si>
  <si>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</si>
  <si>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</si>
  <si>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</si>
  <si>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</si>
  <si>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</si>
  <si>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</si>
  <si>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</si>
  <si>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</si>
  <si>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</si>
  <si>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</si>
  <si>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</si>
  <si>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</si>
  <si>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</si>
  <si>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</si>
  <si>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</si>
  <si>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</si>
  <si>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</si>
  <si>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</si>
  <si>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</si>
  <si>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</si>
  <si>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</si>
  <si>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</si>
  <si>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</si>
  <si>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</si>
  <si>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</si>
  <si>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</si>
  <si>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</si>
  <si>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</si>
  <si>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</si>
  <si>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</si>
  <si>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</si>
  <si>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</si>
  <si>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</si>
  <si>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</si>
  <si>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</si>
  <si>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</si>
  <si>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</si>
  <si>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</si>
  <si>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</si>
  <si>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</si>
  <si>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</si>
  <si>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</si>
  <si>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</si>
  <si>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</si>
  <si>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</si>
  <si>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</si>
  <si>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</si>
  <si>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</si>
  <si>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</si>
  <si>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</si>
  <si>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</si>
  <si>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</si>
  <si>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</si>
  <si>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</si>
  <si>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</si>
  <si>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</si>
  <si>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</si>
  <si>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</si>
  <si>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</si>
  <si>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</si>
  <si>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</si>
  <si>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</si>
  <si>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</si>
  <si>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</si>
  <si>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</si>
  <si>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</si>
  <si>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</si>
  <si>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</si>
  <si>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</si>
  <si>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</si>
  <si>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</si>
  <si>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</si>
  <si>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</si>
  <si>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</si>
  <si>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</si>
  <si>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</si>
  <si>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</si>
  <si>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</si>
  <si>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</si>
  <si>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</si>
  <si>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</si>
  <si>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</si>
  <si>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</si>
  <si>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</si>
  <si>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</si>
  <si>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</si>
  <si>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</si>
  <si>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</si>
  <si>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</si>
  <si>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</si>
  <si>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</si>
  <si>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</si>
  <si>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</si>
  <si>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</si>
  <si>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</si>
  <si>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</si>
  <si>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</si>
  <si>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</si>
  <si>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</si>
  <si>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</si>
  <si>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</si>
  <si>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</si>
  <si>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</si>
  <si>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</si>
  <si>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</si>
  <si>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</si>
  <si>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</si>
  <si>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</si>
  <si>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</si>
  <si>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</si>
  <si>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</si>
  <si>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</si>
  <si>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</si>
  <si>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</si>
  <si>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</si>
  <si>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</si>
  <si>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</si>
  <si>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</si>
  <si>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</si>
  <si>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</si>
  <si>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</si>
  <si>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</si>
  <si>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</si>
  <si>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</si>
  <si>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</si>
  <si>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</si>
  <si>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</si>
  <si>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</si>
  <si>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</si>
  <si>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</si>
  <si>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</si>
  <si>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</si>
  <si>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</si>
  <si>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</si>
  <si>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</si>
  <si>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</si>
  <si>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</si>
  <si>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</si>
  <si>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</si>
  <si>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</si>
  <si>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</si>
  <si>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</si>
  <si>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</si>
  <si>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</si>
  <si>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</si>
  <si>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</si>
  <si>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</si>
  <si>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</si>
  <si>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</si>
  <si>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</si>
  <si>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</si>
  <si>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</si>
  <si>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</si>
  <si>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</si>
  <si>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</si>
  <si>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</si>
  <si>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</si>
  <si>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</si>
  <si>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</si>
  <si>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</si>
  <si>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</si>
  <si>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</si>
  <si>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</si>
  <si>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</si>
  <si>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</si>
  <si>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</si>
  <si>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</si>
  <si>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</si>
  <si>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</si>
  <si>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</si>
  <si>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</si>
  <si>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</si>
  <si>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</si>
  <si>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</si>
  <si>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</si>
  <si>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</si>
  <si>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</si>
  <si>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</si>
  <si>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</si>
  <si>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</si>
  <si>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</si>
  <si>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</si>
  <si>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</si>
  <si>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</si>
  <si>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</si>
  <si>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</si>
  <si>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</si>
  <si>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</si>
  <si>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</si>
  <si>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</si>
  <si>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</si>
  <si>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</si>
  <si>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</si>
  <si>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</si>
  <si>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</si>
  <si>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</si>
  <si>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</si>
  <si>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</si>
  <si>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</si>
  <si>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</si>
  <si>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</si>
  <si>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</si>
  <si>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</si>
  <si>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</si>
  <si>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</si>
  <si>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</si>
  <si>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</si>
  <si>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</si>
  <si>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</si>
  <si>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</si>
  <si>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</si>
  <si>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</si>
  <si>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</si>
  <si>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</si>
  <si>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</si>
  <si>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</si>
  <si>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</si>
  <si>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</si>
  <si>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</si>
  <si>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</si>
  <si>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</si>
  <si>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</si>
  <si>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</si>
  <si>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</si>
  <si>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</si>
  <si>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</si>
  <si>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</si>
  <si>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</si>
  <si>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</si>
  <si>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</si>
  <si>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</si>
  <si>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</si>
  <si>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</si>
  <si>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</si>
  <si>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</si>
  <si>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</si>
  <si>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</si>
  <si>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</si>
  <si>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</si>
  <si>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</si>
  <si>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</si>
  <si>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</si>
  <si>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</si>
  <si>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</si>
  <si>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</si>
  <si>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</si>
  <si>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</si>
  <si>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</si>
  <si>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</si>
  <si>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</si>
  <si>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</si>
  <si>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</si>
  <si>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</si>
  <si>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</si>
  <si>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</si>
  <si>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</si>
  <si>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</si>
  <si>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</si>
  <si>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</si>
  <si>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</si>
  <si>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</si>
  <si>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</si>
  <si>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</si>
  <si>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</si>
  <si>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</si>
  <si>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</si>
  <si>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</si>
  <si>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</si>
  <si>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</si>
  <si>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</si>
  <si>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</si>
  <si>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</si>
  <si>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</si>
  <si>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</si>
  <si>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</si>
  <si>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</si>
  <si>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</si>
  <si>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</si>
  <si>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</si>
  <si>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</si>
  <si>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</si>
  <si>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</si>
  <si>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</si>
  <si>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</si>
  <si>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</si>
  <si>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</si>
  <si>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</si>
  <si>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</si>
  <si>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</si>
  <si>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</si>
  <si>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</si>
  <si>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</si>
  <si>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</si>
  <si>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</si>
  <si>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</si>
  <si>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</si>
  <si>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</si>
  <si>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</si>
  <si>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</si>
  <si>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</si>
  <si>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</si>
  <si>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</si>
  <si>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</si>
  <si>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</si>
  <si>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</si>
  <si>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</si>
  <si>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</si>
  <si>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</si>
  <si>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</si>
  <si>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</si>
  <si>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</si>
  <si>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</si>
  <si>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</si>
  <si>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</si>
  <si>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</si>
  <si>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</si>
  <si>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</si>
  <si>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</si>
  <si>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</si>
  <si>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</si>
  <si>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</si>
  <si>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</si>
  <si>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</si>
  <si>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</si>
  <si>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</si>
  <si>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</si>
  <si>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</si>
  <si>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</si>
  <si>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</si>
  <si>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</si>
  <si>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</si>
  <si>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</si>
  <si>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</si>
  <si>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</si>
  <si>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</si>
  <si>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</si>
  <si>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</si>
  <si>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</si>
  <si>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</si>
  <si>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</si>
  <si>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</si>
  <si>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</si>
  <si>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</si>
  <si>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</si>
  <si>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</si>
  <si>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</si>
  <si>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</si>
  <si>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</si>
  <si>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</si>
  <si>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</si>
  <si>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</si>
  <si>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</si>
  <si>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</si>
  <si>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</si>
  <si>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</si>
  <si>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</si>
  <si>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</si>
  <si>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</si>
  <si>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</si>
  <si>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</si>
  <si>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</si>
  <si>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</si>
  <si>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</si>
  <si>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</si>
  <si>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</si>
  <si>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</si>
  <si>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</si>
  <si>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</si>
  <si>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</si>
  <si>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</si>
  <si>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</si>
  <si>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</si>
  <si>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</si>
  <si>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</si>
  <si>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</si>
  <si>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</si>
  <si>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</si>
  <si>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</si>
  <si>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</si>
  <si>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</si>
  <si>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</si>
  <si>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</si>
  <si>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</si>
  <si>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</si>
  <si>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</si>
  <si>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</si>
  <si>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</si>
  <si>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</si>
  <si>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</si>
  <si>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</si>
  <si>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</si>
  <si>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</si>
  <si>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</si>
  <si>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</si>
  <si>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</si>
  <si>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</si>
  <si>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</si>
  <si>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</si>
  <si>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</si>
  <si>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</si>
  <si>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</si>
  <si>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</si>
  <si>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</si>
  <si>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</si>
  <si>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</si>
  <si>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</si>
  <si>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</si>
  <si>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</si>
  <si>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</si>
  <si>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</si>
  <si>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</si>
  <si>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</si>
  <si>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</si>
  <si>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</si>
  <si>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</si>
  <si>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</si>
  <si>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</si>
  <si>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</si>
  <si>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</si>
  <si>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</si>
  <si>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</si>
  <si>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</si>
  <si>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</si>
  <si>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</si>
  <si>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</si>
  <si>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</si>
  <si>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</si>
  <si>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</si>
  <si>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</si>
  <si>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</si>
  <si>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</si>
  <si>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</si>
  <si>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</si>
  <si>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</si>
  <si>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</si>
  <si>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</si>
  <si>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</si>
  <si>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</si>
  <si>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</si>
  <si>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</si>
  <si>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</si>
  <si>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</si>
  <si>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</si>
  <si>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</si>
  <si>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</si>
  <si>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</si>
  <si>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</si>
  <si>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</si>
  <si>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</si>
  <si>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</si>
  <si>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</si>
  <si>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</si>
  <si>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</si>
  <si>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</si>
  <si>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</si>
  <si>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</si>
  <si>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</si>
  <si>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</si>
  <si>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</si>
  <si>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</si>
  <si>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</si>
  <si>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</si>
  <si>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</si>
  <si>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</si>
  <si>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</si>
  <si>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</si>
  <si>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</si>
  <si>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</si>
  <si>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</si>
  <si>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</si>
  <si>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</si>
  <si>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</si>
  <si>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</si>
  <si>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</si>
  <si>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</si>
  <si>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</si>
  <si>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</si>
  <si>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</si>
  <si>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</si>
  <si>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</si>
  <si>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</si>
  <si>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</si>
  <si>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</si>
  <si>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</si>
  <si>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</si>
  <si>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</si>
  <si>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</si>
  <si>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</si>
  <si>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</si>
  <si>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</si>
  <si>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</si>
  <si>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</si>
  <si>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</si>
  <si>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</si>
  <si>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</si>
  <si>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</si>
  <si>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</si>
  <si>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</si>
  <si>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</si>
  <si>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</si>
  <si>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</si>
  <si>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</si>
  <si>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</si>
  <si>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</si>
  <si>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</si>
  <si>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</si>
  <si>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</si>
  <si>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</si>
  <si>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</si>
  <si>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</si>
  <si>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</si>
  <si>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</si>
  <si>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</si>
  <si>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</si>
  <si>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</si>
  <si>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</si>
  <si>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</si>
  <si>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</si>
  <si>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</si>
  <si>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</si>
  <si>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</si>
  <si>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</si>
  <si>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</si>
  <si>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</si>
  <si>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</si>
  <si>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</si>
  <si>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</si>
  <si>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</si>
  <si>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</si>
  <si>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</si>
  <si>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</si>
  <si>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</si>
  <si>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</si>
  <si>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</si>
  <si>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</si>
  <si>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</si>
  <si>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</si>
  <si>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</si>
  <si>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</si>
  <si>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</si>
  <si>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</si>
  <si>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</si>
  <si>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</si>
  <si>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</si>
  <si>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</si>
  <si>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</si>
  <si>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</si>
  <si>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</si>
  <si>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</si>
  <si>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</si>
  <si>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</si>
  <si>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</si>
  <si>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</si>
  <si>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</si>
  <si>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</si>
  <si>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</si>
  <si>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</si>
  <si>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</si>
  <si>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</si>
  <si>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</si>
  <si>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</si>
  <si>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</si>
  <si>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</si>
  <si>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</si>
  <si>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</si>
  <si>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</si>
  <si>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</si>
  <si>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</si>
  <si>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</si>
  <si>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</si>
  <si>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</si>
  <si>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</si>
  <si>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</si>
  <si>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</si>
  <si>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</si>
  <si>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</si>
  <si>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</si>
  <si>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</si>
  <si>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</si>
  <si>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</si>
  <si>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</si>
  <si>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</si>
  <si>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</si>
  <si>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</si>
  <si>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</si>
  <si>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</si>
  <si>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</si>
  <si>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</si>
  <si>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</si>
  <si>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</si>
  <si>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</si>
  <si>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</si>
  <si>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</si>
  <si>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</si>
  <si>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</si>
  <si>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</si>
  <si>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</si>
  <si>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</si>
  <si>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</si>
  <si>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</si>
  <si>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</si>
  <si>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</si>
  <si>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</si>
  <si>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</si>
  <si>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</si>
  <si>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</si>
  <si>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</si>
  <si>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</si>
  <si>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</si>
  <si>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</si>
  <si>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</si>
  <si>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</si>
  <si>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</si>
  <si>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</si>
  <si>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</si>
  <si>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</si>
  <si>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</si>
  <si>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</si>
  <si>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</si>
  <si>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</si>
  <si>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</si>
  <si>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</si>
  <si>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</si>
  <si>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</si>
  <si>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</si>
  <si>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</si>
  <si>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</si>
  <si>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</si>
  <si>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</si>
  <si>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</si>
  <si>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</si>
  <si>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</si>
  <si>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</si>
  <si>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</si>
  <si>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</si>
  <si>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</si>
  <si>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</si>
  <si>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</si>
  <si>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</si>
  <si>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</si>
  <si>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</si>
  <si>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</si>
  <si>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</si>
  <si>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</si>
  <si>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</si>
  <si>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</si>
  <si>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</si>
  <si>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</si>
  <si>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</si>
  <si>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</si>
  <si>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</si>
  <si>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</si>
  <si>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</si>
  <si>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</si>
  <si>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</si>
  <si>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</si>
  <si>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</si>
  <si>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</si>
  <si>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</si>
  <si>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</si>
  <si>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</si>
  <si>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</si>
  <si>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</si>
  <si>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</si>
  <si>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</si>
  <si>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</si>
  <si>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</si>
  <si>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</si>
  <si>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</si>
  <si>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</si>
  <si>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</si>
  <si>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</si>
  <si>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</si>
  <si>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</si>
  <si>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</si>
  <si>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</si>
  <si>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</si>
  <si>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</si>
  <si>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</si>
  <si>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</si>
  <si>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</si>
  <si>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</si>
  <si>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</si>
  <si>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</si>
  <si>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</si>
  <si>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</si>
  <si>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</si>
  <si>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</si>
  <si>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</si>
  <si>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</si>
  <si>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</si>
  <si>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</si>
  <si>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</si>
  <si>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</si>
  <si>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</si>
  <si>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</si>
  <si>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</si>
  <si>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</si>
  <si>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</si>
  <si>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</si>
  <si>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</si>
  <si>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</si>
  <si>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</si>
  <si>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</si>
  <si>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</si>
  <si>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</si>
  <si>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</si>
  <si>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</si>
  <si>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</si>
  <si>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</si>
  <si>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</si>
  <si>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</si>
  <si>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</si>
  <si>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</si>
  <si>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</si>
  <si>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</si>
  <si>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</si>
  <si>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</si>
  <si>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</si>
  <si>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</si>
  <si>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</si>
  <si>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</si>
  <si>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</si>
  <si>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</si>
  <si>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</si>
  <si>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</si>
  <si>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</si>
  <si>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</si>
  <si>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</si>
  <si>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</si>
  <si>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</si>
  <si>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</si>
  <si>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</si>
  <si>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</si>
  <si>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</si>
  <si>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</si>
  <si>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</si>
  <si>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</si>
  <si>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</si>
  <si>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</si>
  <si>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</si>
  <si>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</si>
  <si>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</si>
  <si>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</si>
  <si>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</si>
  <si>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</si>
  <si>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</si>
  <si>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</si>
  <si>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</si>
  <si>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</si>
  <si>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</si>
  <si>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</si>
  <si>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</si>
  <si>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</si>
  <si>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</si>
  <si>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</si>
  <si>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</si>
  <si>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</si>
  <si>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</si>
  <si>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</si>
  <si>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</si>
  <si>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</si>
  <si>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</si>
  <si>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</si>
  <si>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</si>
  <si>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</si>
  <si>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</si>
  <si>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</si>
  <si>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</si>
  <si>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</si>
  <si>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</si>
  <si>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</si>
  <si>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</si>
  <si>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</si>
  <si>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</si>
  <si>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</si>
  <si>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</si>
  <si>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</si>
  <si>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</si>
  <si>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</si>
  <si>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</si>
  <si>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</si>
  <si>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</si>
  <si>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</si>
  <si>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</si>
  <si>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</si>
  <si>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</si>
  <si>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</si>
  <si>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</si>
  <si>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</si>
  <si>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</si>
  <si>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</si>
  <si>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</si>
  <si>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</si>
  <si>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</si>
  <si>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</si>
  <si>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</si>
  <si>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</si>
  <si>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</si>
  <si>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</si>
  <si>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</si>
  <si>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</si>
  <si>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</si>
  <si>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</si>
  <si>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</si>
  <si>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</si>
  <si>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</si>
  <si>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</si>
  <si>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</si>
  <si>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</si>
  <si>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</si>
  <si>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</si>
  <si>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</si>
  <si>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</si>
  <si>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</si>
  <si>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</si>
  <si>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</si>
  <si>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</si>
  <si>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</si>
  <si>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</si>
  <si>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</si>
  <si>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</si>
  <si>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</si>
  <si>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</si>
  <si>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</si>
  <si>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</si>
  <si>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</si>
  <si>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</si>
  <si>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</si>
  <si>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</si>
  <si>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</si>
  <si>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</si>
  <si>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</si>
  <si>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</si>
  <si>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</si>
  <si>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</si>
  <si>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</si>
  <si>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</si>
  <si>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</si>
  <si>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</si>
  <si>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</si>
  <si>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</si>
  <si>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</si>
  <si>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</si>
  <si>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</si>
  <si>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</si>
  <si>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</si>
  <si>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</si>
  <si>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</si>
  <si>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</si>
  <si>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</si>
  <si>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</si>
  <si>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</si>
  <si>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</si>
  <si>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</si>
  <si>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</si>
  <si>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</si>
  <si>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</si>
  <si>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</si>
  <si>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</si>
  <si>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</si>
  <si>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</si>
  <si>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</si>
  <si>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</si>
  <si>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</si>
  <si>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</si>
  <si>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</si>
  <si>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</si>
  <si>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</si>
  <si>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</si>
  <si>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</si>
  <si>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</si>
  <si>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</si>
  <si>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</si>
  <si>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</si>
  <si>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</si>
  <si>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</si>
  <si>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</si>
  <si>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</si>
  <si>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</si>
  <si>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</si>
  <si>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</si>
  <si>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</si>
  <si>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</si>
  <si>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</si>
  <si>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</si>
  <si>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</si>
  <si>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</si>
  <si>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</si>
  <si>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</si>
  <si>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</si>
  <si>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</si>
  <si>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</si>
  <si>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</si>
  <si>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</si>
  <si>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</si>
  <si>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</si>
  <si>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</si>
  <si>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</si>
  <si>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</si>
  <si>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</si>
  <si>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</si>
  <si>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</si>
  <si>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</si>
  <si>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</si>
  <si>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</si>
  <si>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</si>
  <si>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</si>
  <si>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</si>
  <si>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</si>
  <si>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</si>
  <si>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</si>
  <si>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</si>
  <si>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</si>
  <si>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</si>
  <si>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</si>
  <si>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</si>
  <si>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</si>
  <si>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</si>
  <si>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</si>
  <si>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</si>
  <si>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</si>
  <si>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</si>
  <si>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</si>
  <si>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</si>
  <si>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</si>
  <si>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</si>
  <si>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</si>
  <si>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</si>
  <si>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</si>
  <si>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</si>
  <si>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</si>
  <si>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</si>
  <si>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</si>
  <si>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</si>
  <si>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</si>
  <si>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</si>
  <si>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</si>
  <si>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</si>
  <si>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</si>
  <si>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</si>
  <si>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</si>
  <si>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</si>
  <si>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</si>
  <si>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</si>
  <si>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</si>
  <si>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</si>
  <si>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</si>
  <si>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</si>
  <si>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</si>
  <si>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</si>
  <si>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</si>
  <si>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</si>
  <si>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</si>
  <si>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</si>
  <si>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</si>
  <si>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</si>
  <si>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</si>
  <si>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</si>
  <si>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</si>
  <si>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</si>
  <si>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</si>
  <si>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</si>
  <si>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</si>
  <si>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</si>
  <si>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</si>
  <si>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</si>
  <si>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</si>
  <si>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</si>
  <si>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</si>
  <si>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</si>
  <si>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</si>
  <si>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</si>
  <si>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</si>
  <si>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</si>
  <si>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</si>
  <si>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</si>
  <si>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</si>
  <si>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</si>
  <si>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</si>
  <si>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</si>
  <si>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</si>
  <si>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</si>
  <si>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</si>
  <si>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</si>
  <si>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2021-13-13001392020</t>
  </si>
  <si>
    <t xml:space="preserve">Prestar los servicios de educacion inicial en el marco de la atencion integral en hogares infantiles -HI- de conformidad con el manual operativo de la Modalidad Institucional, el lieamiento tecnico para la atencion a la primera infancia y las directrices establecidas por el ICBF, en armonia con la politica de estado paa el desarrollo integral  de la primera infancia de cero a siempre. </t>
  </si>
  <si>
    <t>CATALINO SEGUNDO BELEÑO TURIZO</t>
  </si>
  <si>
    <t>0139-2020</t>
  </si>
  <si>
    <t xml:space="preserve">prestar el servicio de educacion inicial en el marco de la atencion integral de hogares infantiles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</si>
  <si>
    <t xml:space="preserve">ICBF </t>
  </si>
  <si>
    <t>0112-2010</t>
  </si>
  <si>
    <t xml:space="preserve">Brindar atencion integral a niños y niñas entre los seis (6) meses y hasta menores de los cinco años (5) de edad, con vulnerabilidad economica y social, prioritariamente a quienes por razones de trabajo de sus padres o adulto responsable de su cuidado permanecen solos temporalmente y a los hijos de familias en situacion de desplazamiento. </t>
  </si>
  <si>
    <t>0268-2011</t>
  </si>
  <si>
    <t>Brindar atencion integral a niños y niñas entre los seis (6) meses y hasta menores de los cinco años (5) de edad, con vulnerabilidad economica y social, prioritariamente a quienes por razones de trabajo de sus padres o adulto responsable de su cuidado per</t>
  </si>
  <si>
    <t>0261-2012</t>
  </si>
  <si>
    <t>0031-2015</t>
  </si>
  <si>
    <t xml:space="preserve">Atender a la primera infancia en el marco de la estrategia "De cero a siempre", de conformidad con las direcrices, lineamientos y parametros establecidos por el ICBF, asi como las relaciones entre las partes derivadas de la entrega de aportes del ICBF a la ENTIDAD ADMINISTRADORA DE SERVICIO, para que este asuma con su personal y bajo su exclusiva responsabilidad dicha atencion. </t>
  </si>
  <si>
    <t>0120-2016</t>
  </si>
  <si>
    <t xml:space="preserve">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exclusiva responsabilidad dicha atencion. </t>
  </si>
  <si>
    <t>0318-2017</t>
  </si>
  <si>
    <t>0559-2016</t>
  </si>
  <si>
    <t>Prestar el servicio de atencion, educacion inicial y cuidado a niños y niñas menores de 5 años, o hasta su ingreso al grado de transicion, con el fin de promover el desarrollo integral de la primera infancia con calidad, de conformidad con los lineamiento, el manual operativo, las directrices, parametros y estandares establecidos por el ICBF, para el servicio de hogares infantiles (HI) en el marco de la estrategia de atencion integral "DE CERO A SIEMPRE"</t>
  </si>
  <si>
    <t>Prestar el servicio de atencion, educacion inicial y cuidado a niños y niñas menores de 5 años, o hasta su ingreso al grado de transicion, con el fin de promoveer el desarrollo integral de la primera infancia con calidad, de conformidad con los lineamientos, el manual operativo, las directrices, parametros y estandares establecidos por el ICBF, en armonia con la politica de estado para el desarrollo integral de la primera infancia "DE CERO A SIEMPRE", en el servicio desarrollo infantil en medio familiar y centro de desarrollo infantil.</t>
  </si>
  <si>
    <t>0358-2018</t>
  </si>
  <si>
    <t>0114-2019</t>
  </si>
  <si>
    <t xml:space="preserve">Turbaco calle Real N° 12-29 </t>
  </si>
  <si>
    <t xml:space="preserve">6637196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</si>
</sst>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0" zoomScaleNormal="80" zoomScaleSheetLayoutView="40" zoomScalePageLayoutView="40" workbookViewId="0">
      <selection activeCell="A209" sqref="A20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208</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900305046</v>
      </c>
      <c r="C20" s="5"/>
      <c r="D20" s="73"/>
      <c r="E20" s="5"/>
      <c r="F20" s="5"/>
      <c r="G20" s="5"/>
      <c r="H20" s="243"/>
      <c r="I20" s="149" t="s">
        <v>208</v>
      </c>
      <c r="J20" s="150" t="s">
        <v>251</v>
      </c>
      <c r="K20" s="151">
        <v>482727870</v>
      </c>
      <c r="L20" s="152"/>
      <c r="M20" s="152">
        <v>44561</v>
      </c>
      <c r="N20" s="135">
        <f>+(M20-L20)/30</f>
        <v>1485.3666666666666</v>
      </c>
      <c r="O20" s="138"/>
      <c r="U20" s="134"/>
      <c r="V20" s="105">
        <f ca="1">NOW()</f>
        <v>44193.643353472224</v>
      </c>
      <c r="W20" s="105">
        <f ca="1">NOW()</f>
        <v>44193.643353472224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DE PADRES DE FAMILIA DE NIÑOS Y NIÑAS USUARIOS DEL HOGAR INFANTIL COMUNITARIO ILUSION DE YURBACO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2681</v>
      </c>
      <c r="C48" s="112" t="s">
        <v>31</v>
      </c>
      <c r="D48" s="110" t="s">
        <v>2682</v>
      </c>
      <c r="E48" s="145">
        <v>40182</v>
      </c>
      <c r="F48" s="145">
        <v>40543</v>
      </c>
      <c r="G48" s="160">
        <f>IF(AND(E48&lt;&gt;"",F48&lt;&gt;""),((F48-E48)/30),"")</f>
        <v>12.033333333333333</v>
      </c>
      <c r="H48" s="114" t="s">
        <v>2683</v>
      </c>
      <c r="I48" s="113" t="s">
        <v>208</v>
      </c>
      <c r="J48" s="113" t="s">
        <v>251</v>
      </c>
      <c r="K48" s="116">
        <v>174711989</v>
      </c>
      <c r="L48" s="115" t="s">
        <v>1148</v>
      </c>
      <c r="M48" s="117">
        <v>0</v>
      </c>
      <c r="N48" s="115" t="s">
        <v>27</v>
      </c>
      <c r="O48" s="115" t="s">
        <v>1148</v>
      </c>
      <c r="P48" s="78"/>
    </row>
    <row r="49" spans="1:16" s="6" customFormat="1" ht="24.75" customHeight="1" x14ac:dyDescent="0.25">
      <c r="A49" s="143">
        <v>2</v>
      </c>
      <c r="B49" s="111" t="s">
        <v>2681</v>
      </c>
      <c r="C49" s="112" t="s">
        <v>31</v>
      </c>
      <c r="D49" s="110" t="s">
        <v>2684</v>
      </c>
      <c r="E49" s="145">
        <v>40546</v>
      </c>
      <c r="F49" s="145">
        <v>40908</v>
      </c>
      <c r="G49" s="160">
        <f t="shared" ref="G49:G50" si="2">IF(AND(E49&lt;&gt;"",F49&lt;&gt;""),((F49-E49)/30),"")</f>
        <v>12.066666666666666</v>
      </c>
      <c r="H49" s="114" t="s">
        <v>2685</v>
      </c>
      <c r="I49" s="113" t="s">
        <v>208</v>
      </c>
      <c r="J49" s="113" t="s">
        <v>251</v>
      </c>
      <c r="K49" s="116">
        <v>181297176</v>
      </c>
      <c r="L49" s="115" t="s">
        <v>1148</v>
      </c>
      <c r="M49" s="117">
        <v>0</v>
      </c>
      <c r="N49" s="115" t="s">
        <v>27</v>
      </c>
      <c r="O49" s="115" t="s">
        <v>1148</v>
      </c>
      <c r="P49" s="78"/>
    </row>
    <row r="50" spans="1:16" s="6" customFormat="1" ht="24.75" customHeight="1" x14ac:dyDescent="0.25">
      <c r="A50" s="143">
        <v>3</v>
      </c>
      <c r="B50" s="111" t="s">
        <v>2681</v>
      </c>
      <c r="C50" s="112" t="s">
        <v>31</v>
      </c>
      <c r="D50" s="110" t="s">
        <v>2686</v>
      </c>
      <c r="E50" s="145">
        <v>40918</v>
      </c>
      <c r="F50" s="145">
        <v>42004</v>
      </c>
      <c r="G50" s="160">
        <f t="shared" si="2"/>
        <v>36.200000000000003</v>
      </c>
      <c r="H50" s="119" t="s">
        <v>2685</v>
      </c>
      <c r="I50" s="113" t="s">
        <v>208</v>
      </c>
      <c r="J50" s="113" t="s">
        <v>251</v>
      </c>
      <c r="K50" s="116">
        <v>605273318</v>
      </c>
      <c r="L50" s="115" t="s">
        <v>1148</v>
      </c>
      <c r="M50" s="117">
        <v>0</v>
      </c>
      <c r="N50" s="115" t="s">
        <v>27</v>
      </c>
      <c r="O50" s="115" t="s">
        <v>1148</v>
      </c>
      <c r="P50" s="78"/>
    </row>
    <row r="51" spans="1:16" s="6" customFormat="1" ht="24.75" customHeight="1" outlineLevel="1" x14ac:dyDescent="0.25">
      <c r="A51" s="143">
        <v>4</v>
      </c>
      <c r="B51" s="111" t="s">
        <v>2681</v>
      </c>
      <c r="C51" s="112" t="s">
        <v>31</v>
      </c>
      <c r="D51" s="110" t="s">
        <v>2687</v>
      </c>
      <c r="E51" s="145">
        <v>42018</v>
      </c>
      <c r="F51" s="145">
        <v>42369</v>
      </c>
      <c r="G51" s="160">
        <f t="shared" ref="G51:G107" si="3">IF(AND(E51&lt;&gt;"",F51&lt;&gt;""),((F51-E51)/30),"")</f>
        <v>11.7</v>
      </c>
      <c r="H51" s="114" t="s">
        <v>2688</v>
      </c>
      <c r="I51" s="113" t="s">
        <v>208</v>
      </c>
      <c r="J51" s="113" t="s">
        <v>251</v>
      </c>
      <c r="K51" s="116">
        <v>317813810</v>
      </c>
      <c r="L51" s="115" t="s">
        <v>1148</v>
      </c>
      <c r="M51" s="117">
        <v>0</v>
      </c>
      <c r="N51" s="115" t="s">
        <v>27</v>
      </c>
      <c r="O51" s="115" t="s">
        <v>26</v>
      </c>
      <c r="P51" s="78"/>
    </row>
    <row r="52" spans="1:16" s="7" customFormat="1" ht="24.75" customHeight="1" outlineLevel="1" x14ac:dyDescent="0.25">
      <c r="A52" s="144">
        <v>5</v>
      </c>
      <c r="B52" s="111" t="s">
        <v>2681</v>
      </c>
      <c r="C52" s="112" t="s">
        <v>31</v>
      </c>
      <c r="D52" s="110" t="s">
        <v>2689</v>
      </c>
      <c r="E52" s="145">
        <v>42395</v>
      </c>
      <c r="F52" s="145">
        <v>42674</v>
      </c>
      <c r="G52" s="160">
        <f t="shared" si="3"/>
        <v>9.3000000000000007</v>
      </c>
      <c r="H52" s="119" t="s">
        <v>2690</v>
      </c>
      <c r="I52" s="113" t="s">
        <v>208</v>
      </c>
      <c r="J52" s="113" t="s">
        <v>251</v>
      </c>
      <c r="K52" s="116">
        <v>279129024</v>
      </c>
      <c r="L52" s="115" t="s">
        <v>1148</v>
      </c>
      <c r="M52" s="117">
        <v>0</v>
      </c>
      <c r="N52" s="115" t="s">
        <v>27</v>
      </c>
      <c r="O52" s="115" t="s">
        <v>26</v>
      </c>
      <c r="P52" s="79"/>
    </row>
    <row r="53" spans="1:16" s="7" customFormat="1" ht="24.75" customHeight="1" outlineLevel="1" x14ac:dyDescent="0.25">
      <c r="A53" s="144">
        <v>6</v>
      </c>
      <c r="B53" s="111" t="s">
        <v>2681</v>
      </c>
      <c r="C53" s="112" t="s">
        <v>31</v>
      </c>
      <c r="D53" s="110" t="s">
        <v>2692</v>
      </c>
      <c r="E53" s="145">
        <v>42675</v>
      </c>
      <c r="F53" s="145">
        <v>43039</v>
      </c>
      <c r="G53" s="160">
        <f t="shared" si="3"/>
        <v>12.133333333333333</v>
      </c>
      <c r="H53" s="119" t="s">
        <v>2693</v>
      </c>
      <c r="I53" s="113" t="s">
        <v>208</v>
      </c>
      <c r="J53" s="113" t="s">
        <v>251</v>
      </c>
      <c r="K53" s="116">
        <v>343235790</v>
      </c>
      <c r="L53" s="115" t="s">
        <v>1148</v>
      </c>
      <c r="M53" s="117">
        <v>0</v>
      </c>
      <c r="N53" s="115" t="s">
        <v>27</v>
      </c>
      <c r="O53" s="115" t="s">
        <v>26</v>
      </c>
      <c r="P53" s="79"/>
    </row>
    <row r="54" spans="1:16" s="7" customFormat="1" ht="24.75" customHeight="1" outlineLevel="1" x14ac:dyDescent="0.25">
      <c r="A54" s="144">
        <v>7</v>
      </c>
      <c r="B54" s="111" t="s">
        <v>2681</v>
      </c>
      <c r="C54" s="112" t="s">
        <v>31</v>
      </c>
      <c r="D54" s="110" t="s">
        <v>2691</v>
      </c>
      <c r="E54" s="145">
        <v>43040</v>
      </c>
      <c r="F54" s="145">
        <v>43404</v>
      </c>
      <c r="G54" s="160">
        <f t="shared" si="3"/>
        <v>12.133333333333333</v>
      </c>
      <c r="H54" s="114" t="s">
        <v>2694</v>
      </c>
      <c r="I54" s="113" t="s">
        <v>208</v>
      </c>
      <c r="J54" s="113" t="s">
        <v>251</v>
      </c>
      <c r="K54" s="118">
        <v>440355220</v>
      </c>
      <c r="L54" s="115" t="s">
        <v>1148</v>
      </c>
      <c r="M54" s="117">
        <v>0</v>
      </c>
      <c r="N54" s="115" t="s">
        <v>27</v>
      </c>
      <c r="O54" s="115" t="s">
        <v>26</v>
      </c>
      <c r="P54" s="79"/>
    </row>
    <row r="55" spans="1:16" s="7" customFormat="1" ht="24.75" customHeight="1" outlineLevel="1" x14ac:dyDescent="0.25">
      <c r="A55" s="144">
        <v>8</v>
      </c>
      <c r="B55" s="111" t="s">
        <v>2681</v>
      </c>
      <c r="C55" s="112" t="s">
        <v>31</v>
      </c>
      <c r="D55" s="110" t="s">
        <v>2695</v>
      </c>
      <c r="E55" s="145">
        <v>43405</v>
      </c>
      <c r="F55" s="145">
        <v>43441</v>
      </c>
      <c r="G55" s="160">
        <f t="shared" si="3"/>
        <v>1.2</v>
      </c>
      <c r="H55" s="114" t="s">
        <v>2694</v>
      </c>
      <c r="I55" s="113" t="s">
        <v>208</v>
      </c>
      <c r="J55" s="113" t="s">
        <v>251</v>
      </c>
      <c r="K55" s="118">
        <v>45734085</v>
      </c>
      <c r="L55" s="115" t="s">
        <v>1148</v>
      </c>
      <c r="M55" s="117">
        <v>0</v>
      </c>
      <c r="N55" s="115" t="s">
        <v>27</v>
      </c>
      <c r="O55" s="115" t="s">
        <v>26</v>
      </c>
      <c r="P55" s="79"/>
    </row>
    <row r="56" spans="1:16" s="7" customFormat="1" ht="24.75" customHeight="1" outlineLevel="1" x14ac:dyDescent="0.25">
      <c r="A56" s="144">
        <v>9</v>
      </c>
      <c r="B56" s="111" t="s">
        <v>2681</v>
      </c>
      <c r="C56" s="112" t="s">
        <v>31</v>
      </c>
      <c r="D56" s="110" t="s">
        <v>2696</v>
      </c>
      <c r="E56" s="145">
        <v>43486</v>
      </c>
      <c r="F56" s="145">
        <v>43814</v>
      </c>
      <c r="G56" s="160">
        <f t="shared" si="3"/>
        <v>10.933333333333334</v>
      </c>
      <c r="H56" s="114" t="s">
        <v>2694</v>
      </c>
      <c r="I56" s="113" t="s">
        <v>208</v>
      </c>
      <c r="J56" s="113" t="s">
        <v>251</v>
      </c>
      <c r="K56" s="118">
        <v>416410646</v>
      </c>
      <c r="L56" s="115" t="s">
        <v>1148</v>
      </c>
      <c r="M56" s="117">
        <v>0</v>
      </c>
      <c r="N56" s="115" t="s">
        <v>27</v>
      </c>
      <c r="O56" s="115" t="s">
        <v>26</v>
      </c>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2679</v>
      </c>
      <c r="E114" s="145">
        <v>43878</v>
      </c>
      <c r="F114" s="145">
        <v>44196</v>
      </c>
      <c r="G114" s="160">
        <f>IF(AND(E114&lt;&gt;"",F114&lt;&gt;""),((F114-E114)/30),"")</f>
        <v>10.6</v>
      </c>
      <c r="H114" s="122" t="s">
        <v>2680</v>
      </c>
      <c r="I114" s="121" t="s">
        <v>208</v>
      </c>
      <c r="J114" s="121" t="s">
        <v>251</v>
      </c>
      <c r="K114" s="123">
        <v>473793397</v>
      </c>
      <c r="L114" s="100">
        <f>+IF(AND(K114&gt;0,O114="Ejecución"),(K114/877802)*Tabla28[[#This Row],[% participación]],IF(AND(K114&gt;0,O114&lt;&gt;"Ejecución"),"-",""))</f>
        <v>0</v>
      </c>
      <c r="M114" s="124" t="s">
        <v>1148</v>
      </c>
      <c r="N114" s="173">
        <v>0</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v>
      </c>
      <c r="G179" s="165" t="str">
        <f>IF(F179&gt;0,SUM(E179+F179),"")</f>
        <v/>
      </c>
      <c r="H179" s="5"/>
      <c r="I179" s="191" t="s">
        <v>2670</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40023</v>
      </c>
      <c r="D193" s="5"/>
      <c r="E193" s="126">
        <v>820</v>
      </c>
      <c r="F193" s="5"/>
      <c r="G193" s="5"/>
      <c r="H193" s="147" t="s">
        <v>2678</v>
      </c>
      <c r="J193" s="5"/>
      <c r="K193" s="127">
        <v>42394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2697</v>
      </c>
      <c r="J211" s="27" t="s">
        <v>2622</v>
      </c>
      <c r="K211" s="148"/>
      <c r="L211" s="21"/>
      <c r="M211" s="21"/>
      <c r="N211" s="21"/>
      <c r="O211" s="8"/>
    </row>
    <row r="212" spans="1:15" x14ac:dyDescent="0.25">
      <c r="A212" s="9"/>
      <c r="B212" s="27" t="s">
        <v>2619</v>
      </c>
      <c r="C212" s="147"/>
      <c r="D212" s="21"/>
      <c r="G212" s="27" t="s">
        <v>2621</v>
      </c>
      <c r="H212" s="148" t="s">
        <v>2698</v>
      </c>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USUARIO1</cp:lastModifiedBy>
  <cp:lastPrinted>2020-11-20T15:12:35Z</cp:lastPrinted>
  <dcterms:created xsi:type="dcterms:W3CDTF">2020-10-14T21:57:42Z</dcterms:created>
  <dcterms:modified xsi:type="dcterms:W3CDTF">2020-12-28T20:40:26Z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