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<sst xmlns="http://schemas.openxmlformats.org/spreadsheetml/2006/main" count="3098" uniqueCount="2704">
  <si>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</si>
  <si>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</si>
  <si>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</si>
  <si>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</si>
  <si>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</si>
  <si>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</si>
  <si>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</si>
  <si>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</si>
  <si>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</si>
  <si>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</si>
  <si>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</si>
  <si>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</si>
  <si>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</si>
  <si>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</si>
  <si>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</si>
  <si>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</si>
  <si>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</si>
  <si>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</si>
  <si>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</si>
  <si>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</si>
  <si>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</si>
  <si>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</si>
  <si>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</si>
  <si>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</si>
  <si>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</si>
  <si>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</si>
  <si>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</si>
  <si>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</si>
  <si>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</si>
  <si>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</si>
  <si>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</si>
  <si>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</si>
  <si>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</si>
  <si>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</si>
  <si>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</si>
  <si>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</si>
  <si>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</si>
  <si>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</si>
  <si>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</si>
  <si>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</si>
  <si>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</si>
  <si>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</si>
  <si>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</si>
  <si>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</si>
  <si>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</si>
  <si>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</si>
  <si>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</si>
  <si>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</si>
  <si>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</si>
  <si>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</si>
  <si>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</si>
  <si>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</si>
  <si>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</si>
  <si>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</si>
  <si>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</si>
  <si>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</si>
  <si>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</si>
  <si>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</si>
  <si>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</si>
  <si>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</si>
  <si>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</si>
  <si>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</si>
  <si>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</si>
  <si>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</si>
  <si>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</si>
  <si>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</si>
  <si>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</si>
  <si>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</si>
  <si>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</si>
  <si>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</si>
  <si>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</si>
  <si>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</si>
  <si>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</si>
  <si>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</si>
  <si>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</si>
  <si>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</si>
  <si>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</si>
  <si>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</si>
  <si>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</si>
  <si>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</si>
  <si>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</si>
  <si>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</si>
  <si>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</si>
  <si>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</si>
  <si>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</si>
  <si>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</si>
  <si>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</si>
  <si>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</si>
  <si>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</si>
  <si>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</si>
  <si>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</si>
  <si>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</si>
  <si>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</si>
  <si>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</si>
  <si>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</si>
  <si>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</si>
  <si>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</si>
  <si>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</si>
  <si>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</si>
  <si>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</si>
  <si>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</si>
  <si>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</si>
  <si>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</si>
  <si>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</si>
  <si>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</si>
  <si>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</si>
  <si>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</si>
  <si>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</si>
  <si>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</si>
  <si>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</si>
  <si>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</si>
  <si>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</si>
  <si>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</si>
  <si>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</si>
  <si>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</si>
  <si>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</si>
  <si>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</si>
  <si>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</si>
  <si>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</si>
  <si>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</si>
  <si>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</si>
  <si>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</si>
  <si>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</si>
  <si>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</si>
  <si>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</si>
  <si>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</si>
  <si>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</si>
  <si>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</si>
  <si>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</si>
  <si>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</si>
  <si>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</si>
  <si>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</si>
  <si>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</si>
  <si>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</si>
  <si>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</si>
  <si>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</si>
  <si>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</si>
  <si>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</si>
  <si>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</si>
  <si>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</si>
  <si>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</si>
  <si>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</si>
  <si>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</si>
  <si>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</si>
  <si>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</si>
  <si>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</si>
  <si>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</si>
  <si>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</si>
  <si>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</si>
  <si>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</si>
  <si>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</si>
  <si>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</si>
  <si>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</si>
  <si>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</si>
  <si>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</si>
  <si>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</si>
  <si>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</si>
  <si>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</si>
  <si>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</si>
  <si>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</si>
  <si>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</si>
  <si>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</si>
  <si>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</si>
  <si>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</si>
  <si>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</si>
  <si>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</si>
  <si>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</si>
  <si>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</si>
  <si>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</si>
  <si>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</si>
  <si>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</si>
  <si>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</si>
  <si>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</si>
  <si>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</si>
  <si>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</si>
  <si>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</si>
  <si>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</si>
  <si>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</si>
  <si>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</si>
  <si>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</si>
  <si>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</si>
  <si>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</si>
  <si>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</si>
  <si>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</si>
  <si>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</si>
  <si>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</si>
  <si>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</si>
  <si>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</si>
  <si>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</si>
  <si>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</si>
  <si>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</si>
  <si>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</si>
  <si>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</si>
  <si>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</si>
  <si>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</si>
  <si>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</si>
  <si>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</si>
  <si>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</si>
  <si>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</si>
  <si>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</si>
  <si>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</si>
  <si>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</si>
  <si>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</si>
  <si>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</si>
  <si>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</si>
  <si>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</si>
  <si>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</si>
  <si>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</si>
  <si>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</si>
  <si>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</si>
  <si>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</si>
  <si>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</si>
  <si>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</si>
  <si>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</si>
  <si>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</si>
  <si>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</si>
  <si>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</si>
  <si>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</si>
  <si>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</si>
  <si>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</si>
  <si>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</si>
  <si>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</si>
  <si>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</si>
  <si>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</si>
  <si>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</si>
  <si>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</si>
  <si>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</si>
  <si>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</si>
  <si>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</si>
  <si>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</si>
  <si>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</si>
  <si>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</si>
  <si>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</si>
  <si>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</si>
  <si>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</si>
  <si>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</si>
  <si>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</si>
  <si>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</si>
  <si>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</si>
  <si>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</si>
  <si>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</si>
  <si>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</si>
  <si>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</si>
  <si>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</si>
  <si>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</si>
  <si>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</si>
  <si>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</si>
  <si>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</si>
  <si>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</si>
  <si>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</si>
  <si>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</si>
  <si>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</si>
  <si>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</si>
  <si>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</si>
  <si>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</si>
  <si>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</si>
  <si>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</si>
  <si>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</si>
  <si>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</si>
  <si>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</si>
  <si>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</si>
  <si>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</si>
  <si>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</si>
  <si>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</si>
  <si>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</si>
  <si>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</si>
  <si>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</si>
  <si>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</si>
  <si>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</si>
  <si>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</si>
  <si>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</si>
  <si>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</si>
  <si>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</si>
  <si>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</si>
  <si>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</si>
  <si>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</si>
  <si>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</si>
  <si>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</si>
  <si>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</si>
  <si>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</si>
  <si>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</si>
  <si>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</si>
  <si>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</si>
  <si>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</si>
  <si>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</si>
  <si>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</si>
  <si>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</si>
  <si>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</si>
  <si>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</si>
  <si>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</si>
  <si>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</si>
  <si>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</si>
  <si>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</si>
  <si>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</si>
  <si>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</si>
  <si>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</si>
  <si>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</si>
  <si>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</si>
  <si>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</si>
  <si>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</si>
  <si>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</si>
  <si>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</si>
  <si>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</si>
  <si>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</si>
  <si>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</si>
  <si>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</si>
  <si>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</si>
  <si>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</si>
  <si>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</si>
  <si>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</si>
  <si>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</si>
  <si>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</si>
  <si>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</si>
  <si>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</si>
  <si>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</si>
  <si>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</si>
  <si>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</si>
  <si>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</si>
  <si>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</si>
  <si>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</si>
  <si>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</si>
  <si>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</si>
  <si>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</si>
  <si>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</si>
  <si>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</si>
  <si>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</si>
  <si>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</si>
  <si>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</si>
  <si>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</si>
  <si>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</si>
  <si>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</si>
  <si>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</si>
  <si>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</si>
  <si>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</si>
  <si>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</si>
  <si>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</si>
  <si>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</si>
  <si>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</si>
  <si>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</si>
  <si>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</si>
  <si>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</si>
  <si>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</si>
  <si>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</si>
  <si>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</si>
  <si>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</si>
  <si>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</si>
  <si>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</si>
  <si>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</si>
  <si>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</si>
  <si>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</si>
  <si>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</si>
  <si>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</si>
  <si>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</si>
  <si>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</si>
  <si>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</si>
  <si>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</si>
  <si>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</si>
  <si>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</si>
  <si>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</si>
  <si>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</si>
  <si>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</si>
  <si>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</si>
  <si>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</si>
  <si>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</si>
  <si>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</si>
  <si>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</si>
  <si>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</si>
  <si>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</si>
  <si>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</si>
  <si>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</si>
  <si>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</si>
  <si>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</si>
  <si>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</si>
  <si>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</si>
  <si>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</si>
  <si>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</si>
  <si>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</si>
  <si>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</si>
  <si>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</si>
  <si>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</si>
  <si>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</si>
  <si>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</si>
  <si>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</si>
  <si>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</si>
  <si>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</si>
  <si>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</si>
  <si>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</si>
  <si>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</si>
  <si>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</si>
  <si>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</si>
  <si>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</si>
  <si>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</si>
  <si>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</si>
  <si>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</si>
  <si>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</si>
  <si>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</si>
  <si>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</si>
  <si>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</si>
  <si>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</si>
  <si>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</si>
  <si>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</si>
  <si>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</si>
  <si>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</si>
  <si>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</si>
  <si>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</si>
  <si>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</si>
  <si>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</si>
  <si>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</si>
  <si>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</si>
  <si>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</si>
  <si>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</si>
  <si>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</si>
  <si>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</si>
  <si>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</si>
  <si>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</si>
  <si>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</si>
  <si>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</si>
  <si>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</si>
  <si>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</si>
  <si>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</si>
  <si>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</si>
  <si>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</si>
  <si>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</si>
  <si>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</si>
  <si>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</si>
  <si>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</si>
  <si>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</si>
  <si>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</si>
  <si>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</si>
  <si>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</si>
  <si>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</si>
  <si>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</si>
  <si>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</si>
  <si>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</si>
  <si>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</si>
  <si>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</si>
  <si>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</si>
  <si>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</si>
  <si>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</si>
  <si>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</si>
  <si>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</si>
  <si>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</si>
  <si>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</si>
  <si>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</si>
  <si>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</si>
  <si>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</si>
  <si>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</si>
  <si>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</si>
  <si>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</si>
  <si>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</si>
  <si>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</si>
  <si>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</si>
  <si>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</si>
  <si>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</si>
  <si>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</si>
  <si>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</si>
  <si>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</si>
  <si>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</si>
  <si>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</si>
  <si>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</si>
  <si>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</si>
  <si>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</si>
  <si>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</si>
  <si>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</si>
  <si>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</si>
  <si>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</si>
  <si>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</si>
  <si>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</si>
  <si>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</si>
  <si>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</si>
  <si>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</si>
  <si>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</si>
  <si>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</si>
  <si>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</si>
  <si>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</si>
  <si>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</si>
  <si>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</si>
  <si>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</si>
  <si>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</si>
  <si>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</si>
  <si>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</si>
  <si>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</si>
  <si>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</si>
  <si>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</si>
  <si>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</si>
  <si>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</si>
  <si>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</si>
  <si>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</si>
  <si>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</si>
  <si>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</si>
  <si>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</si>
  <si>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</si>
  <si>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</si>
  <si>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</si>
  <si>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</si>
  <si>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</si>
  <si>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</si>
  <si>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</si>
  <si>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</si>
  <si>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</si>
  <si>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</si>
  <si>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</si>
  <si>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</si>
  <si>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</si>
  <si>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</si>
  <si>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</si>
  <si>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</si>
  <si>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</si>
  <si>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</si>
  <si>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</si>
  <si>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</si>
  <si>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</si>
  <si>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</si>
  <si>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</si>
  <si>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</si>
  <si>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</si>
  <si>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</si>
  <si>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</si>
  <si>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</si>
  <si>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</si>
  <si>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</si>
  <si>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</si>
  <si>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</si>
  <si>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</si>
  <si>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</si>
  <si>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</si>
  <si>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</si>
  <si>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</si>
  <si>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</si>
  <si>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</si>
  <si>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</si>
  <si>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</si>
  <si>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</si>
  <si>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</si>
  <si>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</si>
  <si>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</si>
  <si>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</si>
  <si>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</si>
  <si>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</si>
  <si>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</si>
  <si>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</si>
  <si>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</si>
  <si>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</si>
  <si>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</si>
  <si>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</si>
  <si>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</si>
  <si>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</si>
  <si>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</si>
  <si>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</si>
  <si>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</si>
  <si>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</si>
  <si>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</si>
  <si>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</si>
  <si>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</si>
  <si>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</si>
  <si>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</si>
  <si>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</si>
  <si>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</si>
  <si>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</si>
  <si>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</si>
  <si>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</si>
  <si>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</si>
  <si>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</si>
  <si>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</si>
  <si>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</si>
  <si>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</si>
  <si>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</si>
  <si>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</si>
  <si>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</si>
  <si>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</si>
  <si>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</si>
  <si>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</si>
  <si>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</si>
  <si>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</si>
  <si>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</si>
  <si>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</si>
  <si>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</si>
  <si>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</si>
  <si>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</si>
  <si>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</si>
  <si>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</si>
  <si>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</si>
  <si>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</si>
  <si>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</si>
  <si>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</si>
  <si>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</si>
  <si>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</si>
  <si>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</si>
  <si>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</si>
  <si>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</si>
  <si>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</si>
  <si>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</si>
  <si>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</si>
  <si>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</si>
  <si>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</si>
  <si>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</si>
  <si>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</si>
  <si>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</si>
  <si>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</si>
  <si>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</si>
  <si>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</si>
  <si>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</si>
  <si>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</si>
  <si>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</si>
  <si>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</si>
  <si>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</si>
  <si>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</si>
  <si>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</si>
  <si>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</si>
  <si>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</si>
  <si>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</si>
  <si>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</si>
  <si>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</si>
  <si>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</si>
  <si>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</si>
  <si>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</si>
  <si>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</si>
  <si>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</si>
  <si>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</si>
  <si>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</si>
  <si>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</si>
  <si>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</si>
  <si>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</si>
  <si>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</si>
  <si>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</si>
  <si>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</si>
  <si>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</si>
  <si>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</si>
  <si>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</si>
  <si>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</si>
  <si>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</si>
  <si>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</si>
  <si>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</si>
  <si>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</si>
  <si>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</si>
  <si>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</si>
  <si>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</si>
  <si>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</si>
  <si>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</si>
  <si>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</si>
  <si>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</si>
  <si>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</si>
  <si>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</si>
  <si>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</si>
  <si>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</si>
  <si>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</si>
  <si>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</si>
  <si>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</si>
  <si>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</si>
  <si>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</si>
  <si>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</si>
  <si>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</si>
  <si>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</si>
  <si>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</si>
  <si>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</si>
  <si>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</si>
  <si>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</si>
  <si>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</si>
  <si>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</si>
  <si>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</si>
  <si>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</si>
  <si>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</si>
  <si>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</si>
  <si>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</si>
  <si>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</si>
  <si>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</si>
  <si>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</si>
  <si>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</si>
  <si>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</si>
  <si>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</si>
  <si>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</si>
  <si>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</si>
  <si>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</si>
  <si>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</si>
  <si>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</si>
  <si>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</si>
  <si>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</si>
  <si>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</si>
  <si>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</si>
  <si>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</si>
  <si>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</si>
  <si>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</si>
  <si>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</si>
  <si>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</si>
  <si>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</si>
  <si>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</si>
  <si>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</si>
  <si>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</si>
  <si>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</si>
  <si>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</si>
  <si>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</si>
  <si>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</si>
  <si>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</si>
  <si>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</si>
  <si>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</si>
  <si>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</si>
  <si>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</si>
  <si>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</si>
  <si>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</si>
  <si>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</si>
  <si>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</si>
  <si>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</si>
  <si>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</si>
  <si>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</si>
  <si>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</si>
  <si>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</si>
  <si>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</si>
  <si>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</si>
  <si>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</si>
  <si>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</si>
  <si>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</si>
  <si>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</si>
  <si>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</si>
  <si>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</si>
  <si>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</si>
  <si>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</si>
  <si>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</si>
  <si>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</si>
  <si>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</si>
  <si>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</si>
  <si>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</si>
  <si>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</si>
  <si>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</si>
  <si>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</si>
  <si>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</si>
  <si>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</si>
  <si>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</si>
  <si>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</si>
  <si>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</si>
  <si>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</si>
  <si>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</si>
  <si>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</si>
  <si>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</si>
  <si>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</si>
  <si>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</si>
  <si>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</si>
  <si>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</si>
  <si>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</si>
  <si>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</si>
  <si>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</si>
  <si>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</si>
  <si>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</si>
  <si>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</si>
  <si>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</si>
  <si>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</si>
  <si>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</si>
  <si>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</si>
  <si>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</si>
  <si>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</si>
  <si>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</si>
  <si>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</si>
  <si>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</si>
  <si>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</si>
  <si>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</si>
  <si>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</si>
  <si>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</si>
  <si>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</si>
  <si>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</si>
  <si>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</si>
  <si>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</si>
  <si>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</si>
  <si>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</si>
  <si>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</si>
  <si>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</si>
  <si>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</si>
  <si>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</si>
  <si>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</si>
  <si>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</si>
  <si>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</si>
  <si>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</si>
  <si>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</si>
  <si>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</si>
  <si>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</si>
  <si>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</si>
  <si>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</si>
  <si>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</si>
  <si>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</si>
  <si>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</si>
  <si>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</si>
  <si>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</si>
  <si>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</si>
  <si>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</si>
  <si>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</si>
  <si>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</si>
  <si>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</si>
  <si>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</si>
  <si>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</si>
  <si>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</si>
  <si>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</si>
  <si>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</si>
  <si>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</si>
  <si>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</si>
  <si>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</si>
  <si>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</si>
  <si>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</si>
  <si>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</si>
  <si>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</si>
  <si>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</si>
  <si>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</si>
  <si>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</si>
  <si>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</si>
  <si>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</si>
  <si>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</si>
  <si>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</si>
  <si>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</si>
  <si>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</si>
  <si>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</si>
  <si>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</si>
  <si>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</si>
  <si>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</si>
  <si>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</si>
  <si>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</si>
  <si>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</si>
  <si>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</si>
  <si>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</si>
  <si>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</si>
  <si>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</si>
  <si>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</si>
  <si>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</si>
  <si>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</si>
  <si>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</si>
  <si>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</si>
  <si>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</si>
  <si>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</si>
  <si>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</si>
  <si>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</si>
  <si>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</si>
  <si>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</si>
  <si>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</si>
  <si>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</si>
  <si>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</si>
  <si>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</si>
  <si>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</si>
  <si>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</si>
  <si>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</si>
  <si>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</si>
  <si>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</si>
  <si>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</si>
  <si>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</si>
  <si>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</si>
  <si>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</si>
  <si>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</si>
  <si>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</si>
  <si>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</si>
  <si>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</si>
  <si>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</si>
  <si>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</si>
  <si>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</si>
  <si>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</si>
  <si>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</si>
  <si>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</si>
  <si>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</si>
  <si>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</si>
  <si>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</si>
  <si>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</si>
  <si>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</si>
  <si>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</si>
  <si>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</si>
  <si>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</si>
  <si>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</si>
  <si>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</si>
  <si>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</si>
  <si>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</si>
  <si>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</si>
  <si>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</si>
  <si>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</si>
  <si>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</si>
  <si>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</si>
  <si>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</si>
  <si>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</si>
  <si>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</si>
  <si>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</si>
  <si>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</si>
  <si>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</si>
  <si>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</si>
  <si>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</si>
  <si>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</si>
  <si>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</si>
  <si>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</si>
  <si>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</si>
  <si>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</si>
  <si>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</si>
  <si>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</si>
  <si>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</si>
  <si>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</si>
  <si>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</si>
  <si>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</si>
  <si>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</si>
  <si>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</si>
  <si>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</si>
  <si>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</si>
  <si>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</si>
  <si>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</si>
  <si>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</si>
  <si>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</si>
  <si>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</si>
  <si>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</si>
  <si>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</si>
  <si>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</si>
  <si>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</si>
  <si>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</si>
  <si>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</si>
  <si>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</si>
  <si>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</si>
  <si>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</si>
  <si>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</si>
  <si>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</si>
  <si>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</si>
  <si>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</si>
  <si>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</si>
  <si>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</si>
  <si>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</si>
  <si>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</si>
  <si>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</si>
  <si>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</si>
  <si>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</si>
  <si>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</si>
  <si>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</si>
  <si>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</si>
  <si>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</si>
  <si>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</si>
  <si>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</si>
  <si>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</si>
  <si>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</si>
  <si>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</si>
  <si>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</si>
  <si>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</si>
  <si>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</si>
  <si>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</si>
  <si>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</si>
  <si>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</si>
  <si>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</si>
  <si>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</si>
  <si>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</si>
  <si>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</si>
  <si>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</si>
  <si>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</si>
  <si>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</si>
  <si>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</si>
  <si>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</si>
  <si>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</si>
  <si>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</si>
  <si>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</si>
  <si>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</si>
  <si>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</si>
  <si>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</si>
  <si>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</si>
  <si>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</si>
  <si>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</si>
  <si>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</si>
  <si>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</si>
  <si>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</si>
  <si>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</si>
  <si>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</si>
  <si>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</si>
  <si>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</si>
  <si>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</si>
  <si>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</si>
  <si>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</si>
  <si>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</si>
  <si>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</si>
  <si>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</si>
  <si>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</si>
  <si>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</si>
  <si>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</si>
  <si>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</si>
  <si>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</si>
  <si>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</si>
  <si>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</si>
  <si>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</si>
  <si>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</si>
  <si>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</si>
  <si>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</si>
  <si>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</si>
  <si>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</si>
  <si>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</si>
  <si>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</si>
  <si>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</si>
  <si>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</si>
  <si>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</si>
  <si>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</si>
  <si>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</si>
  <si>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</si>
  <si>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</si>
  <si>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</si>
  <si>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</si>
  <si>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</si>
  <si>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</si>
  <si>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</si>
  <si>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</si>
  <si>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</si>
  <si>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</si>
  <si>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</si>
  <si>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</si>
  <si>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</si>
  <si>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</si>
  <si>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</si>
  <si>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</si>
  <si>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</si>
  <si>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</si>
  <si>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</si>
  <si>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</si>
  <si>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</si>
  <si>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</si>
  <si>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</si>
  <si>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</si>
  <si>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</si>
  <si>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</si>
  <si>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</si>
  <si>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</si>
  <si>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</si>
  <si>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</si>
  <si>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</si>
  <si>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</si>
  <si>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</si>
  <si>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</si>
  <si>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</si>
  <si>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</si>
  <si>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</si>
  <si>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</si>
  <si>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</si>
  <si>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</si>
  <si>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</si>
  <si>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</si>
  <si>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</si>
  <si>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</si>
  <si>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</si>
  <si>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</si>
  <si>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</si>
  <si>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</si>
  <si>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</si>
  <si>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</si>
  <si>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</si>
  <si>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</si>
  <si>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</si>
  <si>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</si>
  <si>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</si>
  <si>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</si>
  <si>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</si>
  <si>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</si>
  <si>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</si>
  <si>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</si>
  <si>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</si>
  <si>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</si>
  <si>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</si>
  <si>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</si>
  <si>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</si>
  <si>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</si>
  <si>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</si>
  <si>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</si>
  <si>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</si>
  <si>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</si>
  <si>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</si>
  <si>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</si>
  <si>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</si>
  <si>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</si>
  <si>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</si>
  <si>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</si>
  <si>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</si>
  <si>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</si>
  <si>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</si>
  <si>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</si>
  <si>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</si>
  <si>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</si>
  <si>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</si>
  <si>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</si>
  <si>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</si>
  <si>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</si>
  <si>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</si>
  <si>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</si>
  <si>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</si>
  <si>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</si>
  <si>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</si>
  <si>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</si>
  <si>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</si>
  <si>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</si>
  <si>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</si>
  <si>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</si>
  <si>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</si>
  <si>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</si>
  <si>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</si>
  <si>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</si>
  <si>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</si>
  <si>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</si>
  <si>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</si>
  <si>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</si>
  <si>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</si>
  <si>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</si>
  <si>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</si>
  <si>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</si>
  <si>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</si>
  <si>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</si>
  <si>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</si>
  <si>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</si>
  <si>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</si>
  <si>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</si>
  <si>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</si>
  <si>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</si>
  <si>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</si>
  <si>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</si>
  <si>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</si>
  <si>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</si>
  <si>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</si>
  <si>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</si>
  <si>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</si>
  <si>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</si>
  <si>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</si>
  <si>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</si>
  <si>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</si>
  <si>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</si>
  <si>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</si>
  <si>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</si>
  <si>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</si>
  <si>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</si>
  <si>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</si>
  <si>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</si>
  <si>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</si>
  <si>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</si>
  <si>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</si>
  <si>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</si>
  <si>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</si>
  <si>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</si>
  <si>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</si>
  <si>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</si>
  <si>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</si>
  <si>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</si>
  <si>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</si>
  <si>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</si>
  <si>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</si>
  <si>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</si>
  <si>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</si>
  <si>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</si>
  <si>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</si>
  <si>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</si>
  <si>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</si>
  <si>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</si>
  <si>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</si>
  <si>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</si>
  <si>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</si>
  <si>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</si>
  <si>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</si>
  <si>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</si>
  <si>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</si>
  <si>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</si>
  <si>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</si>
  <si>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</si>
  <si>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</si>
  <si>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</si>
  <si>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</si>
  <si>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</si>
  <si>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</si>
  <si>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</si>
  <si>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</si>
  <si>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</si>
  <si>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</si>
  <si>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</si>
  <si>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</si>
  <si>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</si>
  <si>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</si>
  <si>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</si>
  <si>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</si>
  <si>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</si>
  <si>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</si>
  <si>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</si>
  <si>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</si>
  <si>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</si>
  <si>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</si>
  <si>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</si>
  <si>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</si>
  <si>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</si>
  <si>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</si>
  <si>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</si>
  <si>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</si>
  <si>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</si>
  <si>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</si>
  <si>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</si>
  <si>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</si>
  <si>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</si>
  <si>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</si>
  <si>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</si>
  <si>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</si>
  <si>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</si>
  <si>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</si>
  <si>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</si>
  <si>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</si>
  <si>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</si>
  <si>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</si>
  <si>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</si>
  <si>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</si>
  <si>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</si>
  <si>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</si>
  <si>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</si>
  <si>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</si>
  <si>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</si>
  <si>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</si>
  <si>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</si>
  <si>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</si>
  <si>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</si>
  <si>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</si>
  <si>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</si>
  <si>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</si>
  <si>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</si>
  <si>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</si>
  <si>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</si>
  <si>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</si>
  <si>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</si>
  <si>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</si>
  <si>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</si>
  <si>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</si>
  <si>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</si>
  <si>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</si>
  <si>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</si>
  <si>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</si>
  <si>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</si>
  <si>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</si>
  <si>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</si>
  <si>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</si>
  <si>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</si>
  <si>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</si>
  <si>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</si>
  <si>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</si>
  <si>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</si>
  <si>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</si>
  <si>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</si>
  <si>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</si>
  <si>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</si>
  <si>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</si>
  <si>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</si>
  <si>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</si>
  <si>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</si>
  <si>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</si>
  <si>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</si>
  <si>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</si>
  <si>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</si>
  <si>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</si>
  <si>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</si>
  <si>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</si>
  <si>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</si>
  <si>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</si>
  <si>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</si>
  <si>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</si>
  <si>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</si>
  <si>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</si>
  <si>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</si>
  <si>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</si>
  <si>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</si>
  <si>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</si>
  <si>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</si>
  <si>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</si>
  <si>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</si>
  <si>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</si>
  <si>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</si>
  <si>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</si>
  <si>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</si>
  <si>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</si>
  <si>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</si>
  <si>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</si>
  <si>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</si>
  <si>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</si>
  <si>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</si>
  <si>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</si>
  <si>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</si>
  <si>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</si>
  <si>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</si>
  <si>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</si>
  <si>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</si>
  <si>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</si>
  <si>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</si>
  <si>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</si>
  <si>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</si>
  <si>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</si>
  <si>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</si>
  <si>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</si>
  <si>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</si>
  <si>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</si>
  <si>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</si>
  <si>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</si>
  <si>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</si>
  <si>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</si>
  <si>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</si>
  <si>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</si>
  <si>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</si>
  <si>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</si>
  <si>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</si>
  <si>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</si>
  <si>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</si>
  <si>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</si>
  <si>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</si>
  <si>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</si>
  <si>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</si>
  <si>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</si>
  <si>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</si>
  <si>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</si>
  <si>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</si>
  <si>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</si>
  <si>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</si>
  <si>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</si>
  <si>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</si>
  <si>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</si>
  <si>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</si>
  <si>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</si>
  <si>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</si>
  <si>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</si>
  <si>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</si>
  <si>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</si>
  <si>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</si>
  <si>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</si>
  <si>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</si>
  <si>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</si>
  <si>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</si>
  <si>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</si>
  <si>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</si>
  <si>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</si>
  <si>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</si>
  <si>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</si>
  <si>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</si>
  <si>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</si>
  <si>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</si>
  <si>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</si>
  <si>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</si>
  <si>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</si>
  <si>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</si>
  <si>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</si>
  <si>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</si>
  <si>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</si>
  <si>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</si>
  <si>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</si>
  <si>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</si>
  <si>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</si>
  <si>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</si>
  <si>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</si>
  <si>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</si>
  <si>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</si>
  <si>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</si>
  <si>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</si>
  <si>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</si>
  <si>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</si>
  <si>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</si>
  <si>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</si>
  <si>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</si>
  <si>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</si>
  <si>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</si>
  <si>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</si>
  <si>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</si>
  <si>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</si>
  <si>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</si>
  <si>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</si>
  <si>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</si>
  <si>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</si>
  <si>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</si>
  <si>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</si>
  <si>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</si>
  <si>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</si>
  <si>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</si>
  <si>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</si>
  <si>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</si>
  <si>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</si>
  <si>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</si>
  <si>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</si>
  <si>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</si>
  <si>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</si>
  <si>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</si>
  <si>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</si>
  <si>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</si>
  <si>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</si>
  <si>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</si>
  <si>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</si>
  <si>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</si>
  <si>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</si>
  <si>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</si>
  <si>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</si>
  <si>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</si>
  <si>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</si>
  <si>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</si>
  <si>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</si>
  <si>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</si>
  <si>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</si>
  <si>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</si>
  <si>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</si>
  <si>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</si>
  <si>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</si>
  <si>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</si>
  <si>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</si>
  <si>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</si>
  <si>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</si>
  <si>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</si>
  <si>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</si>
  <si>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</si>
  <si>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</si>
  <si>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</si>
  <si>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</si>
  <si>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</si>
  <si>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</si>
  <si>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</si>
  <si>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</si>
  <si>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</si>
  <si>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</si>
  <si>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</si>
  <si>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</si>
  <si>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</si>
  <si>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</si>
  <si>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</si>
  <si>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</si>
  <si>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</si>
  <si>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</si>
  <si>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</si>
  <si>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</si>
  <si>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</si>
  <si>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</si>
  <si>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</si>
  <si>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</si>
  <si>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</si>
  <si>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</si>
  <si>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</si>
  <si>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</si>
  <si>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</si>
  <si>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</si>
  <si>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</si>
  <si>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</si>
  <si>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</si>
  <si>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</si>
  <si>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</si>
  <si>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</si>
  <si>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</si>
  <si>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</si>
  <si>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</si>
  <si>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</si>
  <si>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</si>
  <si>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</si>
  <si>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</si>
  <si>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</si>
  <si>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</si>
  <si>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</si>
  <si>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</si>
  <si>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</si>
  <si>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</si>
  <si>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</si>
  <si>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</si>
  <si>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</si>
  <si>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</si>
  <si>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</si>
  <si>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</si>
  <si>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</si>
  <si>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</si>
  <si>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</si>
  <si>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</si>
  <si>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</si>
  <si>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</si>
  <si>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</si>
  <si>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</si>
  <si>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</si>
  <si>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</si>
  <si>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</si>
  <si>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</si>
  <si>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</si>
  <si>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</si>
  <si>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</si>
  <si>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</si>
  <si>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</si>
  <si>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</si>
  <si>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</si>
  <si>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</si>
  <si>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</si>
  <si>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</si>
  <si>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</si>
  <si>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</si>
  <si>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</si>
  <si>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</si>
  <si>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</si>
  <si>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</si>
  <si>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</si>
  <si>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</si>
  <si>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</si>
  <si>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</si>
  <si>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</si>
  <si>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</si>
  <si>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</si>
  <si>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</si>
  <si>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</si>
  <si>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</si>
  <si>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</si>
  <si>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</si>
  <si>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</si>
  <si>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</si>
  <si>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</si>
  <si>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</si>
  <si>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</si>
  <si>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</si>
  <si>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</si>
  <si>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</si>
  <si>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</si>
  <si>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</si>
  <si>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</si>
  <si>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</si>
  <si>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</si>
  <si>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</si>
  <si>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</si>
  <si>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</si>
  <si>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</si>
  <si>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</si>
  <si>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</si>
  <si>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</si>
  <si>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</si>
  <si>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</si>
  <si>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</si>
  <si>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</si>
  <si>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</si>
  <si>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</si>
  <si>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</si>
  <si>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</si>
  <si>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</si>
  <si>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</si>
  <si>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</si>
  <si>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</si>
  <si>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</si>
  <si>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</si>
  <si>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</si>
  <si>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</si>
  <si>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</si>
  <si>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</si>
  <si>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</si>
  <si>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</si>
  <si>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</si>
  <si>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</si>
  <si>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</si>
  <si>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</si>
  <si>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</si>
  <si>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</si>
  <si>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</si>
  <si>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</si>
  <si>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</si>
  <si>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</si>
  <si>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</si>
  <si>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</si>
  <si>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</si>
  <si>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</si>
  <si>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</si>
  <si>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</si>
  <si>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</si>
  <si>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</si>
  <si>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</si>
  <si>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</si>
  <si>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</si>
  <si>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</si>
  <si>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</si>
  <si>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</si>
  <si>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</si>
  <si>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</si>
  <si>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</si>
  <si>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</si>
  <si>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</si>
  <si>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</si>
  <si>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</si>
  <si>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</si>
  <si>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</si>
  <si>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</si>
  <si>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</si>
  <si>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</si>
  <si>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</si>
  <si>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</si>
  <si>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</si>
  <si>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</si>
  <si>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</si>
  <si>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</si>
  <si>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</si>
  <si>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</si>
  <si>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</si>
  <si>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</si>
  <si>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</si>
  <si>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</si>
  <si>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</si>
  <si>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</si>
  <si>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</si>
  <si>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</si>
  <si>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</si>
  <si>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</si>
  <si>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</si>
  <si>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</si>
  <si>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</si>
  <si>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</si>
  <si>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</si>
  <si>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</si>
  <si>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</si>
  <si>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</si>
  <si>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</si>
  <si>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</si>
  <si>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</si>
  <si>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</si>
  <si>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</si>
  <si>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</si>
  <si>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</si>
  <si>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</si>
  <si>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</si>
  <si>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</si>
  <si>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</si>
  <si>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</si>
  <si>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</si>
  <si>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</si>
  <si>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</si>
  <si>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</si>
  <si>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</si>
  <si>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</si>
  <si>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</si>
  <si>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</si>
  <si>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</si>
  <si>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</si>
  <si>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</si>
  <si>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</si>
  <si>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</si>
  <si>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</si>
  <si>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</si>
  <si>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</si>
  <si>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</si>
  <si>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</si>
  <si>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</si>
  <si>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</si>
  <si>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</si>
  <si>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</si>
  <si>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</si>
  <si>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</si>
  <si>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</si>
  <si>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</si>
  <si>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</si>
  <si>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</si>
  <si>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</si>
  <si>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</si>
  <si>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</si>
  <si>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</si>
  <si>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</si>
  <si>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</si>
  <si>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</si>
  <si>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</si>
  <si>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</si>
  <si>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</si>
  <si>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</si>
  <si>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</si>
  <si>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</si>
  <si>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</si>
  <si>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</si>
  <si>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</si>
  <si>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</si>
  <si>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</si>
  <si>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</si>
  <si>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</si>
  <si>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</si>
  <si>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</si>
  <si>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</si>
  <si>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</si>
  <si>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</si>
  <si>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</si>
  <si>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</si>
  <si>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</si>
  <si>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</si>
  <si>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</si>
  <si>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</si>
  <si>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</si>
  <si>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</si>
  <si>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</si>
  <si>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</si>
  <si>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</si>
  <si>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</si>
  <si>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</si>
  <si>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</si>
  <si>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</si>
  <si>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</si>
  <si>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</si>
  <si>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</si>
  <si>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</si>
  <si>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</si>
  <si>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</si>
  <si>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</si>
  <si>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</si>
  <si>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</si>
  <si>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</si>
  <si>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</si>
  <si>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</si>
  <si>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</si>
  <si>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</si>
  <si>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</si>
  <si>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</si>
  <si>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</si>
  <si>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</si>
  <si>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</si>
  <si>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</si>
  <si>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</si>
  <si>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</si>
  <si>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</si>
  <si>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</si>
  <si>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</si>
  <si>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</si>
  <si>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</si>
  <si>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</si>
  <si>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</si>
  <si>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</si>
  <si>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</si>
  <si>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</si>
  <si>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</si>
  <si>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</si>
  <si>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</si>
  <si>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</si>
  <si>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</si>
  <si>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</si>
  <si>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</si>
  <si>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</si>
  <si>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</si>
  <si>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</si>
  <si>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</si>
  <si>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</si>
  <si>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</si>
  <si>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</si>
  <si>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</si>
  <si>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</si>
  <si>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</si>
  <si>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</si>
  <si>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</si>
  <si>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</si>
  <si>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</si>
  <si>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</si>
  <si>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</si>
  <si>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</si>
  <si>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</si>
  <si>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</si>
  <si>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</si>
  <si>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</si>
  <si>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</si>
  <si>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</si>
  <si>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</si>
  <si>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</si>
  <si>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</si>
  <si>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</si>
  <si>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</si>
  <si>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</si>
  <si>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</si>
  <si>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</si>
  <si>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</si>
  <si>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</si>
  <si>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</si>
  <si>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</si>
  <si>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</si>
  <si>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</si>
  <si>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</si>
  <si>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</si>
  <si>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</si>
  <si>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</si>
  <si>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</si>
  <si>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</si>
  <si>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</si>
  <si>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</si>
  <si>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</si>
  <si>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</si>
  <si>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</si>
  <si>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</si>
  <si>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</si>
  <si>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</si>
  <si>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</si>
  <si>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</si>
  <si>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</si>
  <si>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</si>
  <si>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</si>
  <si>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</si>
  <si>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</si>
  <si>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</si>
  <si>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</si>
  <si>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</si>
  <si>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</si>
  <si>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</si>
  <si>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</si>
  <si>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</si>
  <si>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</si>
  <si>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</si>
  <si>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</si>
  <si>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</si>
  <si>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</si>
  <si>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</si>
  <si>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</si>
  <si>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</si>
  <si>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</si>
  <si>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</si>
  <si>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</si>
  <si>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</si>
  <si>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</si>
  <si>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</si>
  <si>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</si>
  <si>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</si>
  <si>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</si>
  <si>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</si>
  <si>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</si>
  <si>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</si>
  <si>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</si>
  <si>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</si>
  <si>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</si>
  <si>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</si>
  <si>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</si>
  <si>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</si>
  <si>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</si>
  <si>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</si>
  <si>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</si>
  <si>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</si>
  <si>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</si>
  <si>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</si>
  <si>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</si>
  <si>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</si>
  <si>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</si>
  <si>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</si>
  <si>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</si>
  <si>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</si>
  <si>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</si>
  <si>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</si>
  <si>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</si>
  <si>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</si>
  <si>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</si>
  <si>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</si>
  <si>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</si>
  <si>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</si>
  <si>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</si>
  <si>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</si>
  <si>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</si>
  <si>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</si>
  <si>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</si>
  <si>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</si>
  <si>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</si>
  <si>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</si>
  <si>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</si>
  <si>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</si>
  <si>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</si>
  <si>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</si>
  <si>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</si>
  <si>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</si>
  <si>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</si>
  <si>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</si>
  <si>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</si>
  <si>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</si>
  <si>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</si>
  <si>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</si>
  <si>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</si>
  <si>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</si>
  <si>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</si>
  <si>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</si>
  <si>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</si>
  <si>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</si>
  <si>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</si>
  <si>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</si>
  <si>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</si>
  <si>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</si>
  <si>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</si>
  <si>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</si>
  <si>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</si>
  <si>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</si>
  <si>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</si>
  <si>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</si>
  <si>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</si>
  <si>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</si>
  <si>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</si>
  <si>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</si>
  <si>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</si>
  <si>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</si>
  <si>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</si>
  <si>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</si>
  <si>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</si>
  <si>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</si>
  <si>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</si>
  <si>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</si>
  <si>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</si>
  <si>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</si>
  <si>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</si>
  <si>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</si>
  <si>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</si>
  <si>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</si>
  <si>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</si>
  <si>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</si>
  <si>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</si>
  <si>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</si>
  <si>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</si>
  <si>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</si>
  <si>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</si>
  <si>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</si>
  <si>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</si>
  <si>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</si>
  <si>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</si>
  <si>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</si>
  <si>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</si>
  <si>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</si>
  <si>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</si>
  <si>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</si>
  <si>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</si>
  <si>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</si>
  <si>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</si>
  <si>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</si>
  <si>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</si>
  <si>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</si>
  <si>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</si>
  <si>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</si>
  <si>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</si>
  <si>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</si>
  <si>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</si>
  <si>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</si>
  <si>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</si>
  <si>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</si>
  <si>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</si>
  <si>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</si>
  <si>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</si>
  <si>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</si>
  <si>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</si>
  <si>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</si>
  <si>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</si>
  <si>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</si>
  <si>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</si>
  <si>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</si>
  <si>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</si>
  <si>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</si>
  <si>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</si>
  <si>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</si>
  <si>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</si>
  <si>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</si>
  <si>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</si>
  <si>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</si>
  <si>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</si>
  <si>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</si>
  <si>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</si>
  <si>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</si>
  <si>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</si>
  <si>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</si>
  <si>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</si>
  <si>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</si>
  <si>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</si>
  <si>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</si>
  <si>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</si>
  <si>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</si>
  <si>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</si>
  <si>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</si>
  <si>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</si>
  <si>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</si>
  <si>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</si>
  <si>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</si>
  <si>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</si>
  <si>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</si>
  <si>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</si>
  <si>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</si>
  <si>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</si>
  <si>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</si>
  <si>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</si>
  <si>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</si>
  <si>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</si>
  <si>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</si>
  <si>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</si>
  <si>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</si>
  <si>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</si>
  <si>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</si>
  <si>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</si>
  <si>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</si>
  <si>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</si>
  <si>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</si>
  <si>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</si>
  <si>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</si>
  <si>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</si>
  <si>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</si>
  <si>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</si>
  <si>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</si>
  <si>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</si>
  <si>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</si>
  <si>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</si>
  <si>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</si>
  <si>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</si>
  <si>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</si>
  <si>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</si>
  <si>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</si>
  <si>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</si>
  <si>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</si>
  <si>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</si>
  <si>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</si>
  <si>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</si>
  <si>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</si>
  <si>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</si>
  <si>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</si>
  <si>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</si>
  <si>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</si>
  <si>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</si>
  <si>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</si>
  <si>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</si>
  <si>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</si>
  <si>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</si>
  <si>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</si>
  <si>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</si>
  <si>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</si>
  <si>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</si>
  <si>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</si>
  <si>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</si>
  <si>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</si>
  <si>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</si>
  <si>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</si>
  <si>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</si>
  <si>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</si>
  <si>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</si>
  <si>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</si>
  <si>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</si>
  <si>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</si>
  <si>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</si>
  <si>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</si>
  <si>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</si>
  <si>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</si>
  <si>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</si>
  <si>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</si>
  <si>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</si>
  <si>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</si>
  <si>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</si>
  <si>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</si>
  <si>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</si>
  <si>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</si>
  <si>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</si>
  <si>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</si>
  <si>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</si>
  <si>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</si>
  <si>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</si>
  <si>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</si>
  <si>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</si>
  <si>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</si>
  <si>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</si>
  <si>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</si>
  <si>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</si>
  <si>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</si>
  <si>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</si>
  <si>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</si>
  <si>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</si>
  <si>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</si>
  <si>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</si>
  <si>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</si>
  <si>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</si>
  <si>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</si>
  <si>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</si>
  <si>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</si>
  <si>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</si>
  <si>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</si>
  <si>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</si>
  <si>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</si>
  <si>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</si>
  <si>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</si>
  <si>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</si>
  <si>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</si>
  <si>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</si>
  <si>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</si>
  <si>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</si>
  <si>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</si>
  <si>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</si>
  <si>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</si>
  <si>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</si>
  <si>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</si>
  <si>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</si>
  <si>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</si>
  <si>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</si>
  <si>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</si>
  <si>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</si>
  <si>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</si>
  <si>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</si>
  <si>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</si>
  <si>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</si>
  <si>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</si>
  <si>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</si>
  <si>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</si>
  <si>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</si>
  <si>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</si>
  <si>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</si>
  <si>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</si>
  <si>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</si>
  <si>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</si>
  <si>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</si>
  <si>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</si>
  <si>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</si>
  <si>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</si>
  <si>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</si>
  <si>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</si>
  <si>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</si>
  <si>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</si>
  <si>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</si>
  <si>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</si>
  <si>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</si>
  <si>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</si>
  <si>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</si>
  <si>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</si>
  <si>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</si>
  <si>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</si>
  <si>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</si>
  <si>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</si>
  <si>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</si>
  <si>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</si>
  <si>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</si>
  <si>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</si>
  <si>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</si>
  <si>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</si>
  <si>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</si>
  <si>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</si>
  <si>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</si>
  <si>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</si>
  <si>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</si>
  <si>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</si>
  <si>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</si>
  <si>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</si>
  <si>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</si>
  <si>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</si>
  <si>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</si>
  <si>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</si>
  <si>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</si>
  <si>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</si>
  <si>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</si>
  <si>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</si>
  <si>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</si>
  <si>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</si>
  <si>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</si>
  <si>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</si>
  <si>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</si>
  <si>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</si>
  <si>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</si>
  <si>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</si>
  <si>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</si>
  <si>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</si>
  <si>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</si>
  <si>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</si>
  <si>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</si>
  <si>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</si>
  <si>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</si>
  <si>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</si>
  <si>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</si>
  <si>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</si>
  <si>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</si>
  <si>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</si>
  <si>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</si>
  <si>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</si>
  <si>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</si>
  <si>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</si>
  <si>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</si>
  <si>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</si>
  <si>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</si>
  <si>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</si>
  <si>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</si>
  <si>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</si>
  <si>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</si>
  <si>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</si>
  <si>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</si>
  <si>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</si>
  <si>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</si>
  <si>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</si>
  <si>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</si>
  <si>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</si>
  <si>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</si>
  <si>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</si>
  <si>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</si>
  <si>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</si>
  <si>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</si>
  <si>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</si>
  <si>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</si>
  <si>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</si>
  <si>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</si>
  <si>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</si>
  <si>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</si>
  <si>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</si>
  <si>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</si>
  <si>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</si>
  <si>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</si>
  <si>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</si>
  <si>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</si>
  <si>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</si>
  <si>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</si>
  <si>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</si>
  <si>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</si>
  <si>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</si>
  <si>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</si>
  <si>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</si>
  <si>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</si>
  <si>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</si>
  <si>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</si>
  <si>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</si>
  <si>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</si>
  <si>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</si>
  <si>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</si>
  <si>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</si>
  <si>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</si>
  <si>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</si>
  <si>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</si>
  <si>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</si>
  <si>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</si>
  <si>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</si>
  <si>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</si>
  <si>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</si>
  <si>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</si>
  <si>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</si>
  <si>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</si>
  <si>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</si>
  <si>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</si>
  <si>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</si>
  <si>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</si>
  <si>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</si>
  <si>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</si>
  <si>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</si>
  <si>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</si>
  <si>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</si>
  <si>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</si>
  <si>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</si>
  <si>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</si>
  <si>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</si>
  <si>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</si>
  <si>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</si>
  <si>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</si>
  <si>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</si>
  <si>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</si>
  <si>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</si>
  <si>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</si>
  <si>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</si>
  <si>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</si>
  <si>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</si>
  <si>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</si>
  <si>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</si>
  <si>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</si>
  <si>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</si>
  <si>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</si>
  <si>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</si>
  <si>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</si>
  <si>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</si>
  <si>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</si>
  <si>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</si>
  <si>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</si>
  <si>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</si>
  <si>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</si>
  <si>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</si>
  <si>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</si>
  <si>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</si>
  <si>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</si>
  <si>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</si>
  <si>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</si>
  <si>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</si>
  <si>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</si>
  <si>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</si>
  <si>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</si>
  <si>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</si>
  <si>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</si>
  <si>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</si>
  <si>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</si>
  <si>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</si>
  <si>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</si>
  <si>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</si>
  <si>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</si>
  <si>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</si>
  <si>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</si>
  <si>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</si>
  <si>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</si>
  <si>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</si>
  <si>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</si>
  <si>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</si>
  <si>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</si>
  <si>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</si>
  <si>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</si>
  <si>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</si>
  <si>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</si>
  <si>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</si>
  <si>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</si>
  <si>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</si>
  <si>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</si>
  <si>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</si>
  <si>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</si>
  <si>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</si>
  <si>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</si>
  <si>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</si>
  <si>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</si>
  <si>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</si>
  <si>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</si>
  <si>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</si>
  <si>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</si>
  <si>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</si>
  <si>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</si>
  <si>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</si>
  <si>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</si>
  <si>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</si>
  <si>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</si>
  <si>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</si>
  <si>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</si>
  <si>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</si>
  <si>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</si>
  <si>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</si>
  <si>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</si>
  <si>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</si>
  <si>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</si>
  <si>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</si>
  <si>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</si>
  <si>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</si>
  <si>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</si>
  <si>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</si>
  <si>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</si>
  <si>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</si>
  <si>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</si>
  <si>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</si>
  <si>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</si>
  <si>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</si>
  <si>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</si>
  <si>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</si>
  <si>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</si>
  <si>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</si>
  <si>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</si>
  <si>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</si>
  <si>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</si>
  <si>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</si>
  <si>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</si>
  <si>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</si>
  <si>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</si>
  <si>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</si>
  <si>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</si>
  <si>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</si>
  <si>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</si>
  <si>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</si>
  <si>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</si>
  <si>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</si>
  <si>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</si>
  <si>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</si>
  <si>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</si>
  <si>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</si>
  <si>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</si>
  <si>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</si>
  <si>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</si>
  <si>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</si>
  <si>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</si>
  <si>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</si>
  <si>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</si>
  <si>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</si>
  <si>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</si>
  <si>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</si>
  <si>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</si>
  <si>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</si>
  <si>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</si>
  <si>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</si>
  <si>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</si>
  <si>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</si>
  <si>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</si>
  <si>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</si>
  <si>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</si>
  <si>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</si>
  <si>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</si>
  <si>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</si>
  <si>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</si>
  <si>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</si>
  <si>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</si>
  <si>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</si>
  <si>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</si>
  <si>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</si>
  <si>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</si>
  <si>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</si>
  <si>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</si>
  <si>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</si>
  <si>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</si>
  <si>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</si>
  <si>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</si>
  <si>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</si>
  <si>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</si>
  <si>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</si>
  <si>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</si>
  <si>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</si>
  <si>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</si>
  <si>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</si>
  <si>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</si>
  <si>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</si>
  <si>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</si>
  <si>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</si>
  <si>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</si>
  <si>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</si>
  <si>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</si>
  <si>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</si>
  <si>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</si>
  <si>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</si>
  <si>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</si>
  <si>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</si>
  <si>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</si>
  <si>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</si>
  <si>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</si>
  <si>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</si>
  <si>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</si>
  <si>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</si>
  <si>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</si>
  <si>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</si>
  <si>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</si>
  <si>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</si>
  <si>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</si>
  <si>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</si>
  <si>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</si>
  <si>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</si>
  <si>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</si>
  <si>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</si>
  <si>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</si>
  <si>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</si>
  <si>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</si>
  <si>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</si>
  <si>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</si>
  <si>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</si>
  <si>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</si>
  <si>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</si>
  <si>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</si>
  <si>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</si>
  <si>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</si>
  <si>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</si>
  <si>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</si>
  <si>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</si>
  <si>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</si>
  <si>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</si>
  <si>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</si>
  <si>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</si>
  <si>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</si>
  <si>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</si>
  <si>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</si>
  <si>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</si>
  <si>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</si>
  <si>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</si>
  <si>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</si>
  <si>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</si>
  <si>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</si>
  <si>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</si>
  <si>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</si>
  <si>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</si>
  <si>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</si>
  <si>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</si>
  <si>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</si>
  <si>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</si>
  <si>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</si>
  <si>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</si>
  <si>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</si>
  <si>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</si>
  <si>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</si>
  <si>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</si>
  <si>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</si>
  <si>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</si>
  <si>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</si>
  <si>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</si>
  <si>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</si>
  <si>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</si>
  <si>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</si>
  <si>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</si>
  <si>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</si>
  <si>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</si>
  <si>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</si>
  <si>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</si>
  <si>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</si>
  <si>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</si>
  <si>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</si>
  <si>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</si>
  <si>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</si>
  <si>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</si>
  <si>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</si>
  <si>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</si>
  <si>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</si>
  <si>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</si>
  <si>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</si>
  <si>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</si>
  <si>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</si>
  <si>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</si>
  <si>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</si>
  <si>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</si>
  <si>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</si>
  <si>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</si>
  <si>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</si>
  <si>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</si>
  <si>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</si>
  <si>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</si>
  <si>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</si>
  <si>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</si>
  <si>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</si>
  <si>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</si>
  <si>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</si>
  <si>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</si>
  <si>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</si>
  <si>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</si>
  <si>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</si>
  <si>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</si>
  <si>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</si>
  <si>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</si>
  <si>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</si>
  <si>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</si>
  <si>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</si>
  <si>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</si>
  <si>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</si>
  <si>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</si>
  <si>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</si>
  <si>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</si>
  <si>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</si>
  <si>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</si>
  <si>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</si>
  <si>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</si>
  <si>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</si>
  <si>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</si>
  <si>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</si>
  <si>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</si>
  <si>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</si>
  <si>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</si>
  <si>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</si>
  <si>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</si>
  <si>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</si>
  <si>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</si>
  <si>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</si>
  <si>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</si>
  <si>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</si>
  <si>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</si>
  <si>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</si>
  <si>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</si>
  <si>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</si>
  <si>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</si>
  <si>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</si>
  <si>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</si>
  <si>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</si>
  <si>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</si>
  <si>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</si>
  <si>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</si>
  <si>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</si>
  <si>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</si>
  <si>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</si>
  <si>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</si>
  <si>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</si>
  <si>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</si>
  <si>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</si>
  <si>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</si>
  <si>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</si>
  <si>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</si>
  <si>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</si>
  <si>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</si>
  <si>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</si>
  <si>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</si>
  <si>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</si>
  <si>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</si>
  <si>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</si>
  <si>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</si>
  <si>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</si>
  <si>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</si>
  <si>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</si>
  <si>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</si>
  <si>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</si>
  <si>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</si>
  <si>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</si>
  <si>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</si>
  <si>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</si>
  <si>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</si>
  <si>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</si>
  <si>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</si>
  <si>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</si>
  <si>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</si>
  <si>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</si>
  <si>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</si>
  <si>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</si>
  <si>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</si>
  <si>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</si>
  <si>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</si>
  <si>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</si>
  <si>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</si>
  <si>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</si>
  <si>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</si>
  <si>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</si>
  <si>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</si>
  <si>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</si>
  <si>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</si>
  <si>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</si>
  <si>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</si>
  <si>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</si>
  <si>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</si>
  <si>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</si>
  <si>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</si>
  <si>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</si>
  <si>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</si>
  <si>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</si>
  <si>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</si>
  <si>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</si>
  <si>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</si>
  <si>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</si>
  <si>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</si>
  <si>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</si>
  <si>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</si>
  <si>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</si>
  <si>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</si>
  <si>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</si>
  <si>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</si>
  <si>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</si>
  <si>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</si>
  <si>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</si>
  <si>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</si>
  <si>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</si>
  <si>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</si>
  <si>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</si>
  <si>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</si>
  <si>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</si>
  <si>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</si>
  <si>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</si>
  <si>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</si>
  <si>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</si>
  <si>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</si>
  <si>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</si>
  <si>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</si>
  <si>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</si>
  <si>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</si>
  <si>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</si>
  <si>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</si>
  <si>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</si>
  <si>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</si>
  <si>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</si>
  <si>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</si>
  <si>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</si>
  <si>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</si>
  <si>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</si>
  <si>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</si>
  <si>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</si>
  <si>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</si>
  <si>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</si>
  <si>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</si>
  <si>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</si>
  <si>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</si>
  <si>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</si>
  <si>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</si>
  <si>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</si>
  <si>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</si>
  <si>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</si>
  <si>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</si>
  <si>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</si>
  <si>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</si>
  <si>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</si>
  <si>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</si>
  <si>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</si>
  <si>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</si>
  <si>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</si>
  <si>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</si>
  <si>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</si>
  <si>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</si>
  <si>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</si>
  <si>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</si>
  <si>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</si>
  <si>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</si>
  <si>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</si>
  <si>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</si>
  <si>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</si>
  <si>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</si>
  <si>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</si>
  <si>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</si>
  <si>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</si>
  <si>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</si>
  <si>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</si>
  <si>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</si>
  <si>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</si>
  <si>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</si>
  <si>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</si>
  <si>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</si>
  <si>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</si>
  <si>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</si>
  <si>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</si>
  <si>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</si>
  <si>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</si>
  <si>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</si>
  <si>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</si>
  <si>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</si>
  <si>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</si>
  <si>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</si>
  <si>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</si>
  <si>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</si>
  <si>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</si>
  <si>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</si>
  <si>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</si>
  <si>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</si>
  <si>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</si>
  <si>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</si>
  <si>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</si>
  <si>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</si>
  <si>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</si>
  <si>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</si>
  <si>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</si>
  <si>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</si>
  <si>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</si>
  <si>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</si>
  <si>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</si>
  <si>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</si>
  <si>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</si>
  <si>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</si>
  <si>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</si>
  <si>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</si>
  <si>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</si>
  <si>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</si>
  <si>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</si>
  <si>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</si>
  <si>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</si>
  <si>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</si>
  <si>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</si>
  <si>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</si>
  <si>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</si>
  <si>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</si>
  <si>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</si>
  <si>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</si>
  <si>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</si>
  <si>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</si>
  <si>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</si>
  <si>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</si>
  <si>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</si>
  <si>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</si>
  <si>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</si>
  <si>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</si>
  <si>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</si>
  <si>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</si>
  <si>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</si>
  <si>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</si>
  <si>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</si>
  <si>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</si>
  <si>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</si>
  <si>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</si>
  <si>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</si>
  <si>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</si>
  <si>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</si>
  <si>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</si>
  <si>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</si>
  <si>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2021-47-10001235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</si>
</sst>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3574676</xdr:colOff>
      <xdr:row>208</xdr:row>
      <xdr:rowOff>33618</xdr:rowOff>
    </xdr:from>
    <xdr:to>
      <xdr:col>3</xdr:col>
      <xdr:colOff>307041</xdr:colOff>
      <xdr:row>212</xdr:row>
      <xdr:rowOff>186018</xdr:rowOff>
    </xdr:to>
    <xdr:pic>
      <xdr:nvPicPr>
        <xdr:cNvPr id="3" name="2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45323" y="63492530"/>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85" zoomScaleNormal="85" zoomScaleSheetLayoutView="40" zoomScalePageLayoutView="40" workbookViewId="0">
      <selection activeCell="C211" sqref="C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711</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711</v>
      </c>
      <c r="J20" s="147" t="s">
        <v>715</v>
      </c>
      <c r="K20" s="148">
        <v>2023881292</v>
      </c>
      <c r="L20" s="149"/>
      <c r="M20" s="149">
        <v>44561</v>
      </c>
      <c r="N20" s="132">
        <f>+(M20-L20)/30</f>
        <v>1485.3666666666666</v>
      </c>
      <c r="O20" s="135"/>
      <c r="U20" s="131"/>
      <c r="V20" s="105">
        <f ca="1">NOW()</f>
        <v>44193.988273842595</v>
      </c>
      <c r="W20" s="105">
        <f ca="1">NOW()</f>
        <v>44193.988273842595</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2702</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0</v>
      </c>
      <c r="M114" s="121" t="s">
        <v>2701</v>
      </c>
      <c r="N114" s="169">
        <v>0</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80955251.680000007</v>
      </c>
      <c r="F185" s="92"/>
      <c r="G185" s="93"/>
      <c r="H185" s="88"/>
      <c r="I185" s="90" t="s">
        <v>2627</v>
      </c>
      <c r="J185" s="162">
        <f>+SUM(M179:M183)</f>
        <v>0.02</v>
      </c>
      <c r="K185" s="199" t="s">
        <v>2628</v>
      </c>
      <c r="L185" s="199"/>
      <c r="M185" s="94">
        <f>+J185*(SUM(K20:K35))</f>
        <v>40477625.840000004</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purl.org/dc/term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2020-12-29T04:43:26Z</cp:lastPrinted>
  <dcterms:created xsi:type="dcterms:W3CDTF">2020-10-14T21:57:42Z</dcterms:created>
  <dcterms:modified xsi:type="dcterms:W3CDTF">2020-12-29T04:43:32Z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