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<sst xmlns="http://schemas.openxmlformats.org/spreadsheetml/2006/main" count="3098" uniqueCount="2704">
  <si>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</si>
  <si>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</si>
  <si>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</si>
  <si>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</si>
  <si>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</si>
  <si>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</si>
  <si>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</si>
  <si>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</si>
  <si>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</si>
  <si>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</si>
  <si>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</si>
  <si>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</si>
  <si>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</si>
  <si>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</si>
  <si>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</si>
  <si>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</si>
  <si>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</si>
  <si>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</si>
  <si>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</si>
  <si>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</si>
  <si>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</si>
  <si>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</si>
  <si>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</si>
  <si>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</si>
  <si>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</si>
  <si>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</si>
  <si>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</si>
  <si>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</si>
  <si>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</si>
  <si>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</si>
  <si>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</si>
  <si>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</si>
  <si>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</si>
  <si>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</si>
  <si>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</si>
  <si>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</si>
  <si>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</si>
  <si>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</si>
  <si>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</si>
  <si>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</si>
  <si>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</si>
  <si>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</si>
  <si>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</si>
  <si>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</si>
  <si>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</si>
  <si>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</si>
  <si>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</si>
  <si>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</si>
  <si>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</si>
  <si>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</si>
  <si>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</si>
  <si>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</si>
  <si>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</si>
  <si>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</si>
  <si>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</si>
  <si>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</si>
  <si>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</si>
  <si>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</si>
  <si>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</si>
  <si>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</si>
  <si>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</si>
  <si>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</si>
  <si>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</si>
  <si>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</si>
  <si>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</si>
  <si>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</si>
  <si>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</si>
  <si>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</si>
  <si>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</si>
  <si>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</si>
  <si>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</si>
  <si>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</si>
  <si>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</si>
  <si>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</si>
  <si>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</si>
  <si>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</si>
  <si>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</si>
  <si>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</si>
  <si>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</si>
  <si>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</si>
  <si>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</si>
  <si>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</si>
  <si>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</si>
  <si>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</si>
  <si>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</si>
  <si>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</si>
  <si>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</si>
  <si>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</si>
  <si>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</si>
  <si>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</si>
  <si>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</si>
  <si>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</si>
  <si>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</si>
  <si>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</si>
  <si>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</si>
  <si>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</si>
  <si>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</si>
  <si>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</si>
  <si>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</si>
  <si>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</si>
  <si>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</si>
  <si>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</si>
  <si>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</si>
  <si>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</si>
  <si>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</si>
  <si>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</si>
  <si>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</si>
  <si>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</si>
  <si>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</si>
  <si>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</si>
  <si>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</si>
  <si>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</si>
  <si>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</si>
  <si>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</si>
  <si>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</si>
  <si>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</si>
  <si>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</si>
  <si>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</si>
  <si>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</si>
  <si>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</si>
  <si>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</si>
  <si>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</si>
  <si>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</si>
  <si>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</si>
  <si>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</si>
  <si>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</si>
  <si>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</si>
  <si>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</si>
  <si>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</si>
  <si>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</si>
  <si>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</si>
  <si>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</si>
  <si>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</si>
  <si>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</si>
  <si>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</si>
  <si>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</si>
  <si>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</si>
  <si>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</si>
  <si>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</si>
  <si>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</si>
  <si>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</si>
  <si>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</si>
  <si>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</si>
  <si>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</si>
  <si>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</si>
  <si>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</si>
  <si>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</si>
  <si>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</si>
  <si>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</si>
  <si>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</si>
  <si>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</si>
  <si>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</si>
  <si>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</si>
  <si>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</si>
  <si>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</si>
  <si>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</si>
  <si>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</si>
  <si>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</si>
  <si>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</si>
  <si>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</si>
  <si>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</si>
  <si>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</si>
  <si>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</si>
  <si>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</si>
  <si>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</si>
  <si>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</si>
  <si>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</si>
  <si>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</si>
  <si>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</si>
  <si>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</si>
  <si>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</si>
  <si>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</si>
  <si>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</si>
  <si>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</si>
  <si>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</si>
  <si>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</si>
  <si>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</si>
  <si>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</si>
  <si>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</si>
  <si>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</si>
  <si>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</si>
  <si>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</si>
  <si>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</si>
  <si>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</si>
  <si>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</si>
  <si>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</si>
  <si>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</si>
  <si>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</si>
  <si>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</si>
  <si>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</si>
  <si>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</si>
  <si>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</si>
  <si>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</si>
  <si>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</si>
  <si>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</si>
  <si>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</si>
  <si>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</si>
  <si>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</si>
  <si>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</si>
  <si>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</si>
  <si>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</si>
  <si>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</si>
  <si>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</si>
  <si>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</si>
  <si>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</si>
  <si>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</si>
  <si>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</si>
  <si>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</si>
  <si>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</si>
  <si>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</si>
  <si>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</si>
  <si>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</si>
  <si>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</si>
  <si>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</si>
  <si>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</si>
  <si>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</si>
  <si>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</si>
  <si>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</si>
  <si>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</si>
  <si>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</si>
  <si>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</si>
  <si>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</si>
  <si>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</si>
  <si>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</si>
  <si>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</si>
  <si>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</si>
  <si>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</si>
  <si>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</si>
  <si>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</si>
  <si>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</si>
  <si>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</si>
  <si>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</si>
  <si>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</si>
  <si>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</si>
  <si>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</si>
  <si>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</si>
  <si>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</si>
  <si>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</si>
  <si>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</si>
  <si>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</si>
  <si>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</si>
  <si>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</si>
  <si>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</si>
  <si>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</si>
  <si>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</si>
  <si>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</si>
  <si>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</si>
  <si>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</si>
  <si>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</si>
  <si>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</si>
  <si>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</si>
  <si>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</si>
  <si>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</si>
  <si>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</si>
  <si>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</si>
  <si>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</si>
  <si>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</si>
  <si>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</si>
  <si>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</si>
  <si>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</si>
  <si>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</si>
  <si>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</si>
  <si>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</si>
  <si>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</si>
  <si>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</si>
  <si>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</si>
  <si>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</si>
  <si>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</si>
  <si>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</si>
  <si>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</si>
  <si>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</si>
  <si>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</si>
  <si>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</si>
  <si>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</si>
  <si>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</si>
  <si>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</si>
  <si>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</si>
  <si>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</si>
  <si>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</si>
  <si>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</si>
  <si>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</si>
  <si>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</si>
  <si>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</si>
  <si>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</si>
  <si>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</si>
  <si>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</si>
  <si>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</si>
  <si>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</si>
  <si>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</si>
  <si>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</si>
  <si>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</si>
  <si>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</si>
  <si>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</si>
  <si>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</si>
  <si>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</si>
  <si>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</si>
  <si>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</si>
  <si>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</si>
  <si>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</si>
  <si>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</si>
  <si>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</si>
  <si>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</si>
  <si>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</si>
  <si>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</si>
  <si>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</si>
  <si>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</si>
  <si>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</si>
  <si>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</si>
  <si>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</si>
  <si>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</si>
  <si>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</si>
  <si>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</si>
  <si>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</si>
  <si>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</si>
  <si>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</si>
  <si>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</si>
  <si>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</si>
  <si>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</si>
  <si>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</si>
  <si>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</si>
  <si>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</si>
  <si>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</si>
  <si>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</si>
  <si>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</si>
  <si>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</si>
  <si>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</si>
  <si>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</si>
  <si>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</si>
  <si>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</si>
  <si>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</si>
  <si>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</si>
  <si>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</si>
  <si>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</si>
  <si>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</si>
  <si>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</si>
  <si>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</si>
  <si>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</si>
  <si>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</si>
  <si>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</si>
  <si>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</si>
  <si>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</si>
  <si>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</si>
  <si>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</si>
  <si>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</si>
  <si>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</si>
  <si>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</si>
  <si>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</si>
  <si>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</si>
  <si>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</si>
  <si>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</si>
  <si>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</si>
  <si>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</si>
  <si>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</si>
  <si>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</si>
  <si>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</si>
  <si>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</si>
  <si>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</si>
  <si>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</si>
  <si>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</si>
  <si>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</si>
  <si>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</si>
  <si>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</si>
  <si>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</si>
  <si>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</si>
  <si>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</si>
  <si>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</si>
  <si>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</si>
  <si>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</si>
  <si>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</si>
  <si>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</si>
  <si>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</si>
  <si>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</si>
  <si>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</si>
  <si>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</si>
  <si>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</si>
  <si>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</si>
  <si>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</si>
  <si>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</si>
  <si>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</si>
  <si>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</si>
  <si>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</si>
  <si>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</si>
  <si>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</si>
  <si>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</si>
  <si>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</si>
  <si>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</si>
  <si>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</si>
  <si>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</si>
  <si>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</si>
  <si>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</si>
  <si>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</si>
  <si>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</si>
  <si>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</si>
  <si>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</si>
  <si>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</si>
  <si>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</si>
  <si>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</si>
  <si>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</si>
  <si>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</si>
  <si>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</si>
  <si>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</si>
  <si>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</si>
  <si>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</si>
  <si>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</si>
  <si>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</si>
  <si>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</si>
  <si>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</si>
  <si>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</si>
  <si>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</si>
  <si>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</si>
  <si>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</si>
  <si>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</si>
  <si>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</si>
  <si>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</si>
  <si>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</si>
  <si>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</si>
  <si>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</si>
  <si>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</si>
  <si>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</si>
  <si>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</si>
  <si>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</si>
  <si>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</si>
  <si>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</si>
  <si>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</si>
  <si>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</si>
  <si>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</si>
  <si>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</si>
  <si>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</si>
  <si>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</si>
  <si>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</si>
  <si>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</si>
  <si>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</si>
  <si>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</si>
  <si>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</si>
  <si>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</si>
  <si>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</si>
  <si>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</si>
  <si>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</si>
  <si>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</si>
  <si>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</si>
  <si>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</si>
  <si>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</si>
  <si>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</si>
  <si>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</si>
  <si>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</si>
  <si>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</si>
  <si>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</si>
  <si>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</si>
  <si>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</si>
  <si>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</si>
  <si>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</si>
  <si>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</si>
  <si>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</si>
  <si>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</si>
  <si>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</si>
  <si>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</si>
  <si>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</si>
  <si>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</si>
  <si>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</si>
  <si>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</si>
  <si>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</si>
  <si>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</si>
  <si>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</si>
  <si>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</si>
  <si>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</si>
  <si>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</si>
  <si>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</si>
  <si>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</si>
  <si>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</si>
  <si>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</si>
  <si>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</si>
  <si>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</si>
  <si>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</si>
  <si>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</si>
  <si>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</si>
  <si>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</si>
  <si>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</si>
  <si>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</si>
  <si>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</si>
  <si>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</si>
  <si>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</si>
  <si>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</si>
  <si>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</si>
  <si>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</si>
  <si>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</si>
  <si>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</si>
  <si>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</si>
  <si>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</si>
  <si>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</si>
  <si>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</si>
  <si>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</si>
  <si>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</si>
  <si>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</si>
  <si>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</si>
  <si>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</si>
  <si>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</si>
  <si>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</si>
  <si>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</si>
  <si>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</si>
  <si>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</si>
  <si>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</si>
  <si>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</si>
  <si>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</si>
  <si>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</si>
  <si>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</si>
  <si>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</si>
  <si>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</si>
  <si>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</si>
  <si>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</si>
  <si>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</si>
  <si>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</si>
  <si>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</si>
  <si>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</si>
  <si>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</si>
  <si>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</si>
  <si>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</si>
  <si>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</si>
  <si>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</si>
  <si>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</si>
  <si>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</si>
  <si>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</si>
  <si>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</si>
  <si>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</si>
  <si>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</si>
  <si>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</si>
  <si>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</si>
  <si>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</si>
  <si>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</si>
  <si>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</si>
  <si>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</si>
  <si>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</si>
  <si>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</si>
  <si>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</si>
  <si>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</si>
  <si>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</si>
  <si>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</si>
  <si>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</si>
  <si>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</si>
  <si>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</si>
  <si>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</si>
  <si>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</si>
  <si>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</si>
  <si>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</si>
  <si>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</si>
  <si>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</si>
  <si>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</si>
  <si>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</si>
  <si>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</si>
  <si>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</si>
  <si>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</si>
  <si>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</si>
  <si>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</si>
  <si>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</si>
  <si>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</si>
  <si>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</si>
  <si>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</si>
  <si>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</si>
  <si>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</si>
  <si>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</si>
  <si>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</si>
  <si>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</si>
  <si>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</si>
  <si>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</si>
  <si>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</si>
  <si>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</si>
  <si>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</si>
  <si>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</si>
  <si>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</si>
  <si>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</si>
  <si>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</si>
  <si>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</si>
  <si>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</si>
  <si>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</si>
  <si>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</si>
  <si>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</si>
  <si>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</si>
  <si>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</si>
  <si>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</si>
  <si>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</si>
  <si>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</si>
  <si>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</si>
  <si>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</si>
  <si>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</si>
  <si>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</si>
  <si>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</si>
  <si>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</si>
  <si>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</si>
  <si>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</si>
  <si>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</si>
  <si>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</si>
  <si>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</si>
  <si>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</si>
  <si>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</si>
  <si>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</si>
  <si>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</si>
  <si>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</si>
  <si>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</si>
  <si>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</si>
  <si>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</si>
  <si>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</si>
  <si>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</si>
  <si>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</si>
  <si>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</si>
  <si>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</si>
  <si>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</si>
  <si>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</si>
  <si>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</si>
  <si>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</si>
  <si>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</si>
  <si>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</si>
  <si>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</si>
  <si>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</si>
  <si>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</si>
  <si>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</si>
  <si>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</si>
  <si>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</si>
  <si>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</si>
  <si>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</si>
  <si>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</si>
  <si>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</si>
  <si>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</si>
  <si>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</si>
  <si>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</si>
  <si>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</si>
  <si>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</si>
  <si>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</si>
  <si>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</si>
  <si>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</si>
  <si>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</si>
  <si>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</si>
  <si>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</si>
  <si>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</si>
  <si>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</si>
  <si>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</si>
  <si>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</si>
  <si>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</si>
  <si>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</si>
  <si>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</si>
  <si>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</si>
  <si>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</si>
  <si>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</si>
  <si>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</si>
  <si>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</si>
  <si>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</si>
  <si>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</si>
  <si>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</si>
  <si>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</si>
  <si>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</si>
  <si>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</si>
  <si>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</si>
  <si>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</si>
  <si>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</si>
  <si>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</si>
  <si>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</si>
  <si>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</si>
  <si>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</si>
  <si>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</si>
  <si>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</si>
  <si>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</si>
  <si>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</si>
  <si>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</si>
  <si>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</si>
  <si>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</si>
  <si>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</si>
  <si>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</si>
  <si>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</si>
  <si>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</si>
  <si>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</si>
  <si>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</si>
  <si>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</si>
  <si>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</si>
  <si>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</si>
  <si>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</si>
  <si>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</si>
  <si>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</si>
  <si>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</si>
  <si>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</si>
  <si>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</si>
  <si>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</si>
  <si>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</si>
  <si>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</si>
  <si>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</si>
  <si>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</si>
  <si>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</si>
  <si>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</si>
  <si>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</si>
  <si>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</si>
  <si>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</si>
  <si>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</si>
  <si>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</si>
  <si>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</si>
  <si>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</si>
  <si>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</si>
  <si>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</si>
  <si>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</si>
  <si>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</si>
  <si>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</si>
  <si>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</si>
  <si>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</si>
  <si>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</si>
  <si>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</si>
  <si>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</si>
  <si>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</si>
  <si>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</si>
  <si>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</si>
  <si>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</si>
  <si>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</si>
  <si>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</si>
  <si>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</si>
  <si>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</si>
  <si>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</si>
  <si>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</si>
  <si>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</si>
  <si>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</si>
  <si>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</si>
  <si>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</si>
  <si>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</si>
  <si>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</si>
  <si>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</si>
  <si>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</si>
  <si>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</si>
  <si>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</si>
  <si>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</si>
  <si>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</si>
  <si>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</si>
  <si>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</si>
  <si>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</si>
  <si>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</si>
  <si>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</si>
  <si>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</si>
  <si>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</si>
  <si>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</si>
  <si>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</si>
  <si>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</si>
  <si>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</si>
  <si>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</si>
  <si>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</si>
  <si>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</si>
  <si>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</si>
  <si>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</si>
  <si>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</si>
  <si>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</si>
  <si>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</si>
  <si>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</si>
  <si>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</si>
  <si>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</si>
  <si>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</si>
  <si>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</si>
  <si>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</si>
  <si>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</si>
  <si>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</si>
  <si>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</si>
  <si>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</si>
  <si>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</si>
  <si>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</si>
  <si>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</si>
  <si>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</si>
  <si>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</si>
  <si>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</si>
  <si>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</si>
  <si>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</si>
  <si>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</si>
  <si>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</si>
  <si>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</si>
  <si>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</si>
  <si>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</si>
  <si>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</si>
  <si>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</si>
  <si>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</si>
  <si>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</si>
  <si>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</si>
  <si>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</si>
  <si>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</si>
  <si>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</si>
  <si>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</si>
  <si>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</si>
  <si>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</si>
  <si>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</si>
  <si>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</si>
  <si>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</si>
  <si>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</si>
  <si>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</si>
  <si>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</si>
  <si>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</si>
  <si>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</si>
  <si>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</si>
  <si>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</si>
  <si>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</si>
  <si>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</si>
  <si>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</si>
  <si>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</si>
  <si>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</si>
  <si>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</si>
  <si>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</si>
  <si>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</si>
  <si>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</si>
  <si>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</si>
  <si>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</si>
  <si>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</si>
  <si>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</si>
  <si>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</si>
  <si>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</si>
  <si>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</si>
  <si>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</si>
  <si>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</si>
  <si>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</si>
  <si>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</si>
  <si>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</si>
  <si>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</si>
  <si>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</si>
  <si>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</si>
  <si>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</si>
  <si>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</si>
  <si>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</si>
  <si>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</si>
  <si>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</si>
  <si>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</si>
  <si>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</si>
  <si>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</si>
  <si>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</si>
  <si>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</si>
  <si>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</si>
  <si>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</si>
  <si>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</si>
  <si>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</si>
  <si>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</si>
  <si>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</si>
  <si>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</si>
  <si>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</si>
  <si>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</si>
  <si>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</si>
  <si>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</si>
  <si>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</si>
  <si>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</si>
  <si>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</si>
  <si>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</si>
  <si>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</si>
  <si>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</si>
  <si>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</si>
  <si>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</si>
  <si>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</si>
  <si>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</si>
  <si>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</si>
  <si>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</si>
  <si>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</si>
  <si>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</si>
  <si>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</si>
  <si>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</si>
  <si>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</si>
  <si>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</si>
  <si>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</si>
  <si>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</si>
  <si>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</si>
  <si>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</si>
  <si>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</si>
  <si>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</si>
  <si>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</si>
  <si>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</si>
  <si>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</si>
  <si>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</si>
  <si>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</si>
  <si>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</si>
  <si>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</si>
  <si>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</si>
  <si>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</si>
  <si>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</si>
  <si>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</si>
  <si>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</si>
  <si>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</si>
  <si>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</si>
  <si>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</si>
  <si>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</si>
  <si>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</si>
  <si>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</si>
  <si>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</si>
  <si>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</si>
  <si>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</si>
  <si>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</si>
  <si>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</si>
  <si>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</si>
  <si>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</si>
  <si>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</si>
  <si>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</si>
  <si>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</si>
  <si>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</si>
  <si>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</si>
  <si>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</si>
  <si>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</si>
  <si>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</si>
  <si>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</si>
  <si>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</si>
  <si>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</si>
  <si>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</si>
  <si>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</si>
  <si>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</si>
  <si>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</si>
  <si>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</si>
  <si>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</si>
  <si>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</si>
  <si>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</si>
  <si>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</si>
  <si>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</si>
  <si>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</si>
  <si>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</si>
  <si>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</si>
  <si>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</si>
  <si>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</si>
  <si>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</si>
  <si>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</si>
  <si>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</si>
  <si>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</si>
  <si>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</si>
  <si>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</si>
  <si>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</si>
  <si>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</si>
  <si>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</si>
  <si>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</si>
  <si>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</si>
  <si>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</si>
  <si>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</si>
  <si>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</si>
  <si>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</si>
  <si>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</si>
  <si>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</si>
  <si>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</si>
  <si>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</si>
  <si>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</si>
  <si>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</si>
  <si>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</si>
  <si>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</si>
  <si>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</si>
  <si>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</si>
  <si>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</si>
  <si>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</si>
  <si>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</si>
  <si>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</si>
  <si>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</si>
  <si>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</si>
  <si>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</si>
  <si>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</si>
  <si>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</si>
  <si>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</si>
  <si>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</si>
  <si>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</si>
  <si>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</si>
  <si>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</si>
  <si>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</si>
  <si>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</si>
  <si>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</si>
  <si>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</si>
  <si>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</si>
  <si>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</si>
  <si>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</si>
  <si>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</si>
  <si>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</si>
  <si>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</si>
  <si>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</si>
  <si>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</si>
  <si>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</si>
  <si>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</si>
  <si>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</si>
  <si>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</si>
  <si>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</si>
  <si>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</si>
  <si>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</si>
  <si>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</si>
  <si>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</si>
  <si>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</si>
  <si>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</si>
  <si>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</si>
  <si>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</si>
  <si>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</si>
  <si>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</si>
  <si>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</si>
  <si>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</si>
  <si>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</si>
  <si>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</si>
  <si>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</si>
  <si>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</si>
  <si>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</si>
  <si>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</si>
  <si>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</si>
  <si>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</si>
  <si>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</si>
  <si>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</si>
  <si>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</si>
  <si>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</si>
  <si>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</si>
  <si>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</si>
  <si>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</si>
  <si>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</si>
  <si>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</si>
  <si>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</si>
  <si>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</si>
  <si>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</si>
  <si>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</si>
  <si>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</si>
  <si>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</si>
  <si>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</si>
  <si>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</si>
  <si>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</si>
  <si>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</si>
  <si>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</si>
  <si>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</si>
  <si>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</si>
  <si>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</si>
  <si>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</si>
  <si>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</si>
  <si>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</si>
  <si>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</si>
  <si>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</si>
  <si>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</si>
  <si>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</si>
  <si>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</si>
  <si>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</si>
  <si>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</si>
  <si>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</si>
  <si>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</si>
  <si>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</si>
  <si>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</si>
  <si>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</si>
  <si>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</si>
  <si>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</si>
  <si>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</si>
  <si>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</si>
  <si>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</si>
  <si>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</si>
  <si>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</si>
  <si>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</si>
  <si>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</si>
  <si>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</si>
  <si>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</si>
  <si>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</si>
  <si>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</si>
  <si>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</si>
  <si>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</si>
  <si>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</si>
  <si>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</si>
  <si>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</si>
  <si>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</si>
  <si>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</si>
  <si>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</si>
  <si>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</si>
  <si>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</si>
  <si>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</si>
  <si>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</si>
  <si>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</si>
  <si>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</si>
  <si>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</si>
  <si>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</si>
  <si>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</si>
  <si>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</si>
  <si>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</si>
  <si>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</si>
  <si>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</si>
  <si>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</si>
  <si>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</si>
  <si>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</si>
  <si>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</si>
  <si>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</si>
  <si>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</si>
  <si>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</si>
  <si>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</si>
  <si>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</si>
  <si>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</si>
  <si>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</si>
  <si>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</si>
  <si>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</si>
  <si>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</si>
  <si>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</si>
  <si>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</si>
  <si>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</si>
  <si>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</si>
  <si>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</si>
  <si>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</si>
  <si>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</si>
  <si>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</si>
  <si>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</si>
  <si>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</si>
  <si>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</si>
  <si>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</si>
  <si>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</si>
  <si>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</si>
  <si>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</si>
  <si>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</si>
  <si>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</si>
  <si>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</si>
  <si>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</si>
  <si>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</si>
  <si>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</si>
  <si>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</si>
  <si>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</si>
  <si>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</si>
  <si>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</si>
  <si>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</si>
  <si>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</si>
  <si>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</si>
  <si>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</si>
  <si>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</si>
  <si>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</si>
  <si>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</si>
  <si>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</si>
  <si>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</si>
  <si>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</si>
  <si>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</si>
  <si>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</si>
  <si>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</si>
  <si>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</si>
  <si>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</si>
  <si>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</si>
  <si>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</si>
  <si>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</si>
  <si>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</si>
  <si>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</si>
  <si>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</si>
  <si>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</si>
  <si>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</si>
  <si>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</si>
  <si>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</si>
  <si>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</si>
  <si>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</si>
  <si>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</si>
  <si>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</si>
  <si>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</si>
  <si>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</si>
  <si>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</si>
  <si>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</si>
  <si>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</si>
  <si>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</si>
  <si>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</si>
  <si>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</si>
  <si>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</si>
  <si>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</si>
  <si>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</si>
  <si>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</si>
  <si>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</si>
  <si>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</si>
  <si>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</si>
  <si>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</si>
  <si>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</si>
  <si>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</si>
  <si>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</si>
  <si>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</si>
  <si>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</si>
  <si>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</si>
  <si>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</si>
  <si>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</si>
  <si>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</si>
  <si>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</si>
  <si>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</si>
  <si>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</si>
  <si>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</si>
  <si>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</si>
  <si>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</si>
  <si>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</si>
  <si>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</si>
  <si>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</si>
  <si>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</si>
  <si>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</si>
  <si>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</si>
  <si>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</si>
  <si>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</si>
  <si>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</si>
  <si>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</si>
  <si>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</si>
  <si>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</si>
  <si>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</si>
  <si>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</si>
  <si>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</si>
  <si>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</si>
  <si>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</si>
  <si>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</si>
  <si>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</si>
  <si>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</si>
  <si>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</si>
  <si>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</si>
  <si>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</si>
  <si>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</si>
  <si>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</si>
  <si>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</si>
  <si>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</si>
  <si>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</si>
  <si>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</si>
  <si>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</si>
  <si>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</si>
  <si>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</si>
  <si>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</si>
  <si>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</si>
  <si>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</si>
  <si>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</si>
  <si>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</si>
  <si>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</si>
  <si>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</si>
  <si>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</si>
  <si>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</si>
  <si>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</si>
  <si>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</si>
  <si>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</si>
  <si>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</si>
  <si>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</si>
  <si>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</si>
  <si>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</si>
  <si>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</si>
  <si>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</si>
  <si>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</si>
  <si>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</si>
  <si>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</si>
  <si>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</si>
  <si>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</si>
  <si>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</si>
  <si>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</si>
  <si>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</si>
  <si>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</si>
  <si>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</si>
  <si>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</si>
  <si>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</si>
  <si>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</si>
  <si>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</si>
  <si>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</si>
  <si>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</si>
  <si>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</si>
  <si>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</si>
  <si>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</si>
  <si>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</si>
  <si>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</si>
  <si>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</si>
  <si>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</si>
  <si>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</si>
  <si>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</si>
  <si>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</si>
  <si>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</si>
  <si>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</si>
  <si>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</si>
  <si>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</si>
  <si>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</si>
  <si>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</si>
  <si>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</si>
  <si>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</si>
  <si>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</si>
  <si>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</si>
  <si>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</si>
  <si>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</si>
  <si>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</si>
  <si>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</si>
  <si>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</si>
  <si>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</si>
  <si>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</si>
  <si>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</si>
  <si>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</si>
  <si>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</si>
  <si>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</si>
  <si>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</si>
  <si>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</si>
  <si>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</si>
  <si>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</si>
  <si>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</si>
  <si>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</si>
  <si>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</si>
  <si>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</si>
  <si>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</si>
  <si>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</si>
  <si>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</si>
  <si>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</si>
  <si>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</si>
  <si>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</si>
  <si>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</si>
  <si>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</si>
  <si>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</si>
  <si>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</si>
  <si>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</si>
  <si>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</si>
  <si>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</si>
  <si>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</si>
  <si>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</si>
  <si>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</si>
  <si>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</si>
  <si>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</si>
  <si>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</si>
  <si>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</si>
  <si>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</si>
  <si>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</si>
  <si>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</si>
  <si>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</si>
  <si>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</si>
  <si>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</si>
  <si>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</si>
  <si>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</si>
  <si>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</si>
  <si>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</si>
  <si>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</si>
  <si>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</si>
  <si>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</si>
  <si>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</si>
  <si>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</si>
  <si>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</si>
  <si>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</si>
  <si>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</si>
  <si>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</si>
  <si>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</si>
  <si>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</si>
  <si>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</si>
  <si>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</si>
  <si>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</si>
  <si>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</si>
  <si>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</si>
  <si>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</si>
  <si>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</si>
  <si>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</si>
  <si>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</si>
  <si>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</si>
  <si>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</si>
  <si>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</si>
  <si>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</si>
  <si>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</si>
  <si>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</si>
  <si>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</si>
  <si>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</si>
  <si>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</si>
  <si>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</si>
  <si>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</si>
  <si>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</si>
  <si>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</si>
  <si>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</si>
  <si>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</si>
  <si>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</si>
  <si>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</si>
  <si>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</si>
  <si>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</si>
  <si>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</si>
  <si>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</si>
  <si>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</si>
  <si>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</si>
  <si>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</si>
  <si>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</si>
  <si>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</si>
  <si>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</si>
  <si>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</si>
  <si>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</si>
  <si>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</si>
  <si>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</si>
  <si>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</si>
  <si>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</si>
  <si>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</si>
  <si>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</si>
  <si>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</si>
  <si>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</si>
  <si>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</si>
  <si>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</si>
  <si>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</si>
  <si>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</si>
  <si>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</si>
  <si>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</si>
  <si>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</si>
  <si>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</si>
  <si>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</si>
  <si>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</si>
  <si>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</si>
  <si>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</si>
  <si>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</si>
  <si>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</si>
  <si>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</si>
  <si>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</si>
  <si>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</si>
  <si>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</si>
  <si>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</si>
  <si>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</si>
  <si>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</si>
  <si>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</si>
  <si>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</si>
  <si>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</si>
  <si>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</si>
  <si>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</si>
  <si>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</si>
  <si>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</si>
  <si>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</si>
  <si>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</si>
  <si>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</si>
  <si>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</si>
  <si>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</si>
  <si>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</si>
  <si>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</si>
  <si>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</si>
  <si>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</si>
  <si>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</si>
  <si>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</si>
  <si>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</si>
  <si>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</si>
  <si>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</si>
  <si>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</si>
  <si>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</si>
  <si>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</si>
  <si>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</si>
  <si>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</si>
  <si>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</si>
  <si>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</si>
  <si>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</si>
  <si>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</si>
  <si>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</si>
  <si>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</si>
  <si>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</si>
  <si>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</si>
  <si>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</si>
  <si>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</si>
  <si>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</si>
  <si>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</si>
  <si>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</si>
  <si>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</si>
  <si>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</si>
  <si>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</si>
  <si>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</si>
  <si>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</si>
  <si>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</si>
  <si>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</si>
  <si>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</si>
  <si>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</si>
  <si>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</si>
  <si>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</si>
  <si>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</si>
  <si>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</si>
  <si>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</si>
  <si>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</si>
  <si>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</si>
  <si>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</si>
  <si>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</si>
  <si>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</si>
  <si>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</si>
  <si>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</si>
  <si>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</si>
  <si>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</si>
  <si>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</si>
  <si>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</si>
  <si>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</si>
  <si>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</si>
  <si>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</si>
  <si>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</si>
  <si>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</si>
  <si>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</si>
  <si>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</si>
  <si>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</si>
  <si>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</si>
  <si>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</si>
  <si>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</si>
  <si>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</si>
  <si>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</si>
  <si>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</si>
  <si>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</si>
  <si>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</si>
  <si>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</si>
  <si>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</si>
  <si>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</si>
  <si>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</si>
  <si>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</si>
  <si>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</si>
  <si>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</si>
  <si>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</si>
  <si>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</si>
  <si>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</si>
  <si>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</si>
  <si>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</si>
  <si>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</si>
  <si>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</si>
  <si>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</si>
  <si>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</si>
  <si>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</si>
  <si>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</si>
  <si>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</si>
  <si>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</si>
  <si>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</si>
  <si>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</si>
  <si>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</si>
  <si>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</si>
  <si>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</si>
  <si>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</si>
  <si>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</si>
  <si>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</si>
  <si>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</si>
  <si>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</si>
  <si>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</si>
  <si>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</si>
  <si>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</si>
  <si>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</si>
  <si>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</si>
  <si>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</si>
  <si>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</si>
  <si>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</si>
  <si>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</si>
  <si>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</si>
  <si>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</si>
  <si>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</si>
  <si>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</si>
  <si>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</si>
  <si>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</si>
  <si>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</si>
  <si>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</si>
  <si>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</si>
  <si>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</si>
  <si>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</si>
  <si>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</si>
  <si>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</si>
  <si>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</si>
  <si>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</si>
  <si>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</si>
  <si>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</si>
  <si>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</si>
  <si>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</si>
  <si>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</si>
  <si>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</si>
  <si>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</si>
  <si>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</si>
  <si>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</si>
  <si>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</si>
  <si>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</si>
  <si>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</si>
  <si>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</si>
  <si>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</si>
  <si>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</si>
  <si>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</si>
  <si>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</si>
  <si>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</si>
  <si>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</si>
  <si>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</si>
  <si>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</si>
  <si>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</si>
  <si>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</si>
  <si>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</si>
  <si>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</si>
  <si>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</si>
  <si>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</si>
  <si>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</si>
  <si>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</si>
  <si>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</si>
  <si>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</si>
  <si>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</si>
  <si>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</si>
  <si>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</si>
  <si>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</si>
  <si>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</si>
  <si>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</si>
  <si>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</si>
  <si>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</si>
  <si>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</si>
  <si>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</si>
  <si>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</si>
  <si>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</si>
  <si>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</si>
  <si>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</si>
  <si>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</si>
  <si>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</si>
  <si>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</si>
  <si>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</si>
  <si>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</si>
  <si>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</si>
  <si>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</si>
  <si>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</si>
  <si>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</si>
  <si>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</si>
  <si>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</si>
  <si>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</si>
  <si>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</si>
  <si>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</si>
  <si>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</si>
  <si>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</si>
  <si>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</si>
  <si>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</si>
  <si>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</si>
  <si>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</si>
  <si>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</si>
  <si>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</si>
  <si>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</si>
  <si>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</si>
  <si>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</si>
  <si>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</si>
  <si>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</si>
  <si>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</si>
  <si>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</si>
  <si>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</si>
  <si>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</si>
  <si>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</si>
  <si>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</si>
  <si>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</si>
  <si>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</si>
  <si>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</si>
  <si>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</si>
  <si>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</si>
  <si>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</si>
  <si>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</si>
  <si>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</si>
  <si>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</si>
  <si>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</si>
  <si>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</si>
  <si>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</si>
  <si>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</si>
  <si>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</si>
  <si>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</si>
  <si>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</si>
  <si>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</si>
  <si>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</si>
  <si>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</si>
  <si>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</si>
  <si>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</si>
  <si>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</si>
  <si>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</si>
  <si>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</si>
  <si>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</si>
  <si>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</si>
  <si>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</si>
  <si>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</si>
  <si>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</si>
  <si>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</si>
  <si>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</si>
  <si>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</si>
  <si>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</si>
  <si>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</si>
  <si>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</si>
  <si>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</si>
  <si>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</si>
  <si>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</si>
  <si>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</si>
  <si>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</si>
  <si>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</si>
  <si>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</si>
  <si>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</si>
  <si>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</si>
  <si>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</si>
  <si>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</si>
  <si>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</si>
  <si>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</si>
  <si>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</si>
  <si>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</si>
  <si>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</si>
  <si>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</si>
  <si>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</si>
  <si>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</si>
  <si>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</si>
  <si>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</si>
  <si>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</si>
  <si>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</si>
  <si>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</si>
  <si>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</si>
  <si>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</si>
  <si>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</si>
  <si>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</si>
  <si>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</si>
  <si>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</si>
  <si>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</si>
  <si>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</si>
  <si>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</si>
  <si>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</si>
  <si>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</si>
  <si>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</si>
  <si>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</si>
  <si>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</si>
  <si>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</si>
  <si>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</si>
  <si>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</si>
  <si>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</si>
  <si>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</si>
  <si>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</si>
  <si>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</si>
  <si>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</si>
  <si>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</si>
  <si>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</si>
  <si>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</si>
  <si>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</si>
  <si>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</si>
  <si>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</si>
  <si>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</si>
  <si>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</si>
  <si>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</si>
  <si>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</si>
  <si>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</si>
  <si>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</si>
  <si>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</si>
  <si>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</si>
  <si>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</si>
  <si>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</si>
  <si>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</si>
  <si>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</si>
  <si>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</si>
  <si>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</si>
  <si>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</si>
  <si>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</si>
  <si>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</si>
  <si>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</si>
  <si>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</si>
  <si>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</si>
  <si>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</si>
  <si>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</si>
  <si>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</si>
  <si>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</si>
  <si>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</si>
  <si>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</si>
  <si>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</si>
  <si>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</si>
  <si>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</si>
  <si>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</si>
  <si>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</si>
  <si>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</si>
  <si>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</si>
  <si>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</si>
  <si>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</si>
  <si>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</si>
  <si>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</si>
  <si>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</si>
  <si>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</si>
  <si>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</si>
  <si>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</si>
  <si>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</si>
  <si>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</si>
  <si>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</si>
  <si>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</si>
  <si>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</si>
  <si>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</si>
  <si>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</si>
  <si>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</si>
  <si>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</si>
  <si>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</si>
  <si>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</si>
  <si>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</si>
  <si>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</si>
  <si>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</si>
  <si>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</si>
  <si>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</si>
  <si>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</si>
  <si>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</si>
  <si>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</si>
  <si>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</si>
  <si>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</si>
  <si>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</si>
  <si>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</si>
  <si>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</si>
  <si>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</si>
  <si>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</si>
  <si>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</si>
  <si>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</si>
  <si>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</si>
  <si>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</si>
  <si>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</si>
  <si>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</si>
  <si>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</si>
  <si>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</si>
  <si>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</si>
  <si>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</si>
  <si>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</si>
  <si>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</si>
  <si>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</si>
  <si>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</si>
  <si>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</si>
  <si>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</si>
  <si>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</si>
  <si>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</si>
  <si>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</si>
  <si>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</si>
  <si>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</si>
  <si>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</si>
  <si>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</si>
  <si>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</si>
  <si>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</si>
  <si>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</si>
  <si>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</si>
  <si>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</si>
  <si>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</si>
  <si>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</si>
  <si>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</si>
  <si>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</si>
  <si>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</si>
  <si>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</si>
  <si>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</si>
  <si>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</si>
  <si>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</si>
  <si>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</si>
  <si>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</si>
  <si>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</si>
  <si>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</si>
  <si>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</si>
  <si>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</si>
  <si>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</si>
  <si>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</si>
  <si>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</si>
  <si>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</si>
  <si>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</si>
  <si>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</si>
  <si>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</si>
  <si>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</si>
  <si>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</si>
  <si>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</si>
  <si>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</si>
  <si>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</si>
  <si>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</si>
  <si>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</si>
  <si>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</si>
  <si>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</si>
  <si>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</si>
  <si>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</si>
  <si>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</si>
  <si>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</si>
  <si>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</si>
  <si>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</si>
  <si>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</si>
  <si>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</si>
  <si>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</si>
  <si>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</si>
  <si>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</si>
  <si>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</si>
  <si>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</si>
  <si>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</si>
  <si>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</si>
  <si>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</si>
  <si>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</si>
  <si>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</si>
  <si>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</si>
  <si>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</si>
  <si>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</si>
  <si>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</si>
  <si>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</si>
  <si>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</si>
  <si>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</si>
  <si>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</si>
  <si>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</si>
  <si>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</si>
  <si>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</si>
  <si>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</si>
  <si>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</si>
  <si>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</si>
  <si>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</si>
  <si>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</si>
  <si>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</si>
  <si>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</si>
  <si>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</si>
  <si>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</si>
  <si>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</si>
  <si>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</si>
  <si>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</si>
  <si>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</si>
  <si>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</si>
  <si>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</si>
  <si>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</si>
  <si>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</si>
  <si>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</si>
  <si>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</si>
  <si>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</si>
  <si>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</si>
  <si>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</si>
  <si>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</si>
  <si>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</si>
  <si>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</si>
  <si>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</si>
  <si>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</si>
  <si>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</si>
  <si>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</si>
  <si>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</si>
  <si>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</si>
  <si>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</si>
  <si>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</si>
  <si>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</si>
  <si>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</si>
  <si>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</si>
  <si>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</si>
  <si>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</si>
  <si>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</si>
  <si>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</si>
  <si>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</si>
  <si>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</si>
  <si>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</si>
  <si>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</si>
  <si>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</si>
  <si>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</si>
  <si>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</si>
  <si>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</si>
  <si>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</si>
  <si>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</si>
  <si>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</si>
  <si>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</si>
  <si>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</si>
  <si>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</si>
  <si>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</si>
  <si>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</si>
  <si>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</si>
  <si>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</si>
  <si>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</si>
  <si>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</si>
  <si>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</si>
  <si>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</si>
  <si>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</si>
  <si>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</si>
  <si>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</si>
  <si>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</si>
  <si>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</si>
  <si>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</si>
  <si>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</si>
  <si>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</si>
  <si>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</si>
  <si>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</si>
  <si>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</si>
  <si>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</si>
  <si>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</si>
  <si>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</si>
  <si>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</si>
  <si>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</si>
  <si>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</si>
  <si>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</si>
  <si>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</si>
  <si>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</si>
  <si>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</si>
  <si>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</si>
  <si>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</si>
  <si>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</si>
  <si>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</si>
  <si>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</si>
  <si>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</si>
  <si>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</si>
  <si>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</si>
  <si>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</si>
  <si>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</si>
  <si>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</si>
  <si>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</si>
  <si>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</si>
  <si>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</si>
  <si>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</si>
  <si>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</si>
  <si>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</si>
  <si>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</si>
  <si>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</si>
  <si>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</si>
  <si>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</si>
  <si>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</si>
  <si>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</si>
  <si>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</si>
  <si>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</si>
  <si>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</si>
  <si>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</si>
  <si>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</si>
  <si>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</si>
  <si>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</si>
  <si>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</si>
  <si>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</si>
  <si>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</si>
  <si>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</si>
  <si>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</si>
  <si>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</si>
  <si>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</si>
  <si>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</si>
  <si>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</si>
  <si>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</si>
  <si>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</si>
  <si>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</si>
  <si>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</si>
  <si>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</si>
  <si>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</si>
  <si>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</si>
  <si>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</si>
  <si>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</si>
  <si>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</si>
  <si>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</si>
  <si>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</si>
  <si>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</si>
  <si>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</si>
  <si>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</si>
  <si>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</si>
  <si>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</si>
  <si>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</si>
  <si>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</si>
  <si>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</si>
  <si>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</si>
  <si>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</si>
  <si>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</si>
  <si>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</si>
  <si>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</si>
  <si>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</si>
  <si>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</si>
  <si>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</si>
  <si>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</si>
  <si>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</si>
  <si>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</si>
  <si>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</si>
  <si>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</si>
  <si>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</si>
  <si>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</si>
  <si>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</si>
  <si>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</si>
  <si>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</si>
  <si>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</si>
  <si>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</si>
  <si>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</si>
  <si>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</si>
  <si>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</si>
  <si>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</si>
  <si>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</si>
  <si>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</si>
  <si>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</si>
  <si>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</si>
  <si>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</si>
  <si>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</si>
  <si>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</si>
  <si>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</si>
  <si>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</si>
  <si>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</si>
  <si>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</si>
  <si>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</si>
  <si>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</si>
  <si>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</si>
  <si>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</si>
  <si>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</si>
  <si>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</si>
  <si>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</si>
  <si>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</si>
  <si>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</si>
  <si>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</si>
  <si>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</si>
  <si>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</si>
  <si>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</si>
  <si>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</si>
  <si>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</si>
  <si>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</si>
  <si>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</si>
  <si>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</si>
  <si>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</si>
  <si>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</si>
  <si>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</si>
  <si>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</si>
  <si>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</si>
  <si>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</si>
  <si>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</si>
  <si>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</si>
  <si>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</si>
  <si>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</si>
  <si>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</si>
  <si>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</si>
  <si>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</si>
  <si>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</si>
  <si>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</si>
  <si>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</si>
  <si>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</si>
  <si>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</si>
  <si>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</si>
  <si>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</si>
  <si>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</si>
  <si>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</si>
  <si>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</si>
  <si>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</si>
  <si>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</si>
  <si>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</si>
  <si>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</si>
  <si>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</si>
  <si>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</si>
  <si>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</si>
  <si>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</si>
  <si>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</si>
  <si>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</si>
  <si>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</si>
  <si>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</si>
  <si>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</si>
  <si>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</si>
  <si>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</si>
  <si>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</si>
  <si>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</si>
  <si>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</si>
  <si>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</si>
  <si>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</si>
  <si>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</si>
  <si>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</si>
  <si>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</si>
  <si>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</si>
  <si>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</si>
  <si>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</si>
  <si>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</si>
  <si>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</si>
  <si>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</si>
  <si>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</si>
  <si>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</si>
  <si>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</si>
  <si>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</si>
  <si>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</si>
  <si>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</si>
  <si>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</si>
  <si>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</si>
  <si>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</si>
  <si>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</si>
  <si>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</si>
  <si>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</si>
  <si>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</si>
  <si>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</si>
  <si>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</si>
  <si>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</si>
  <si>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</si>
  <si>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</si>
  <si>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</si>
  <si>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</si>
  <si>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</si>
  <si>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</si>
  <si>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</si>
  <si>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</si>
  <si>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</si>
  <si>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</si>
  <si>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</si>
  <si>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</si>
  <si>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</si>
  <si>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</si>
  <si>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</si>
  <si>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</si>
  <si>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</si>
  <si>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</si>
  <si>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</si>
  <si>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</si>
  <si>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</si>
  <si>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</si>
  <si>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</si>
  <si>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</si>
  <si>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</si>
  <si>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</si>
  <si>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</si>
  <si>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</si>
  <si>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</si>
  <si>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</si>
  <si>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</si>
  <si>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</si>
  <si>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</si>
  <si>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</si>
  <si>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</si>
  <si>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</si>
  <si>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</si>
  <si>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</si>
  <si>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</si>
  <si>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</si>
  <si>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</si>
  <si>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</si>
  <si>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</si>
  <si>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</si>
  <si>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</si>
  <si>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</si>
  <si>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</si>
  <si>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</si>
  <si>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</si>
  <si>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</si>
  <si>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</si>
  <si>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</si>
  <si>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</si>
  <si>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</si>
  <si>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</si>
  <si>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</si>
  <si>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</si>
  <si>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</si>
  <si>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</si>
  <si>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</si>
  <si>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</si>
  <si>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</si>
  <si>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</si>
  <si>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</si>
  <si>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</si>
  <si>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</si>
  <si>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</si>
  <si>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</si>
  <si>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</si>
  <si>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</si>
  <si>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</si>
  <si>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</si>
  <si>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</si>
  <si>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</si>
  <si>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</si>
  <si>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</si>
  <si>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</si>
  <si>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</si>
  <si>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</si>
  <si>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</si>
  <si>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</si>
  <si>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</si>
  <si>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</si>
  <si>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</si>
  <si>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</si>
  <si>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</si>
  <si>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</si>
  <si>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</si>
  <si>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</si>
  <si>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</si>
  <si>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</si>
  <si>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</si>
  <si>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</si>
  <si>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</si>
  <si>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</si>
  <si>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</si>
  <si>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</si>
  <si>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</si>
  <si>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</si>
  <si>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</si>
  <si>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</si>
  <si>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</si>
  <si>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</si>
  <si>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</si>
  <si>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</si>
  <si>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</si>
  <si>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</si>
  <si>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</si>
  <si>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</si>
  <si>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</si>
  <si>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</si>
  <si>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</si>
  <si>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</si>
  <si>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</si>
  <si>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</si>
  <si>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</si>
  <si>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</si>
  <si>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</si>
  <si>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</si>
  <si>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</si>
  <si>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</si>
  <si>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</si>
  <si>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</si>
  <si>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</si>
  <si>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</si>
  <si>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</si>
  <si>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</si>
  <si>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</si>
  <si>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</si>
  <si>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</si>
  <si>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</si>
  <si>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</si>
  <si>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</si>
  <si>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</si>
  <si>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</si>
  <si>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</si>
  <si>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</si>
  <si>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</si>
  <si>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</si>
  <si>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</si>
  <si>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</si>
  <si>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</si>
  <si>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</si>
  <si>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</si>
  <si>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</si>
  <si>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</si>
  <si>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</si>
  <si>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</si>
  <si>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</si>
  <si>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</si>
  <si>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</si>
  <si>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</si>
  <si>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</si>
  <si>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</si>
  <si>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</si>
  <si>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</si>
  <si>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</si>
  <si>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</si>
  <si>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</si>
  <si>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</si>
  <si>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</si>
  <si>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</si>
  <si>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</si>
  <si>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</si>
  <si>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</si>
  <si>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</si>
  <si>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</si>
  <si>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</si>
  <si>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</si>
  <si>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</si>
  <si>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</si>
  <si>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</si>
  <si>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</si>
  <si>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</si>
  <si>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</si>
  <si>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</si>
  <si>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</si>
  <si>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</si>
  <si>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</si>
  <si>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</si>
  <si>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</si>
  <si>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</si>
  <si>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</si>
  <si>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</si>
  <si>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</si>
  <si>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</si>
  <si>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</si>
  <si>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</si>
  <si>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</si>
  <si>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</si>
  <si>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</si>
  <si>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</si>
  <si>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</si>
  <si>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</si>
  <si>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</si>
  <si>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</si>
  <si>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</si>
  <si>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</si>
  <si>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</si>
  <si>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</si>
  <si>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</si>
  <si>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</si>
  <si>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</si>
  <si>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</si>
  <si>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</si>
  <si>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</si>
  <si>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</si>
  <si>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</si>
  <si>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</si>
  <si>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</si>
  <si>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</si>
  <si>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</si>
  <si>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</si>
  <si>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</si>
  <si>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</si>
  <si>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</si>
  <si>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</si>
  <si>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</si>
  <si>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</si>
  <si>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</si>
  <si>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</si>
  <si>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</si>
  <si>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</si>
  <si>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</si>
  <si>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</si>
  <si>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</si>
  <si>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</si>
  <si>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</si>
  <si>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</si>
  <si>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</si>
  <si>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</si>
  <si>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</si>
  <si>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</si>
  <si>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</si>
  <si>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</si>
  <si>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</si>
  <si>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</si>
  <si>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</si>
  <si>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</si>
  <si>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</si>
  <si>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</si>
  <si>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</si>
  <si>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</si>
  <si>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</si>
  <si>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</si>
  <si>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</si>
  <si>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</si>
  <si>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</si>
  <si>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</si>
  <si>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</si>
  <si>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</si>
  <si>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</si>
  <si>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</si>
  <si>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</si>
  <si>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</si>
  <si>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</si>
  <si>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</si>
  <si>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</si>
  <si>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</si>
  <si>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</si>
  <si>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</si>
  <si>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</si>
  <si>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</si>
  <si>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</si>
  <si>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</si>
  <si>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</si>
  <si>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</si>
  <si>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</si>
  <si>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</si>
  <si>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</si>
  <si>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</si>
  <si>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</si>
  <si>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</si>
  <si>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</si>
  <si>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</si>
  <si>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</si>
  <si>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</si>
  <si>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</si>
  <si>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</si>
  <si>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</si>
  <si>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</si>
  <si>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</si>
  <si>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</si>
  <si>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</si>
  <si>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</si>
  <si>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</si>
  <si>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</si>
  <si>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</si>
  <si>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</si>
  <si>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</si>
  <si>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</si>
  <si>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</si>
  <si>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</si>
  <si>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</si>
  <si>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</si>
  <si>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</si>
  <si>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</si>
  <si>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</si>
  <si>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</si>
  <si>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</si>
  <si>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</si>
  <si>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</si>
  <si>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</si>
  <si>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</si>
  <si>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</si>
  <si>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</si>
  <si>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</si>
  <si>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</si>
  <si>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</si>
  <si>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</si>
  <si>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</si>
  <si>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</si>
  <si>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</si>
  <si>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</si>
  <si>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</si>
  <si>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</si>
  <si>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</si>
  <si>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</si>
  <si>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</si>
  <si>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</si>
  <si>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</si>
  <si>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</si>
  <si>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</si>
  <si>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</si>
  <si>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</si>
  <si>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</si>
  <si>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</si>
  <si>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</si>
  <si>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</si>
  <si>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</si>
  <si>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</si>
  <si>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</si>
  <si>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</si>
  <si>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</si>
  <si>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</si>
  <si>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</si>
  <si>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</si>
  <si>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</si>
  <si>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</si>
  <si>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</si>
  <si>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</si>
  <si>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</si>
  <si>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</si>
  <si>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</si>
  <si>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</si>
  <si>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</si>
  <si>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</si>
  <si>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</si>
  <si>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</si>
  <si>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</si>
  <si>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</si>
  <si>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</si>
  <si>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</si>
  <si>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</si>
  <si>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</si>
  <si>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</si>
  <si>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</si>
  <si>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</si>
  <si>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</si>
  <si>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</si>
  <si>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</si>
  <si>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</si>
  <si>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</si>
  <si>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</si>
  <si>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</si>
  <si>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</si>
  <si>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</si>
  <si>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</si>
  <si>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</si>
  <si>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</si>
  <si>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</si>
  <si>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</si>
  <si>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</si>
  <si>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</si>
  <si>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</si>
  <si>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</si>
  <si>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</si>
  <si>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</si>
  <si>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</si>
  <si>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</si>
  <si>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</si>
  <si>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</si>
  <si>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</si>
  <si>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</si>
  <si>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</si>
  <si>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</si>
  <si>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</si>
  <si>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</si>
  <si>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</si>
  <si>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</si>
  <si>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</si>
  <si>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</si>
  <si>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</si>
  <si>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</si>
  <si>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</si>
  <si>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</si>
  <si>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</si>
  <si>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</si>
  <si>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</si>
  <si>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</si>
  <si>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</si>
  <si>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</si>
  <si>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</si>
  <si>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</si>
  <si>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</si>
  <si>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</si>
  <si>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</si>
  <si>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</si>
  <si>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</si>
  <si>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</si>
  <si>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</si>
  <si>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</si>
  <si>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</si>
  <si>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</si>
  <si>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</si>
  <si>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</si>
  <si>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</si>
  <si>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</si>
  <si>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</si>
  <si>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</si>
  <si>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</si>
  <si>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</si>
  <si>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</si>
  <si>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</si>
  <si>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</si>
  <si>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</si>
  <si>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</si>
  <si>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</si>
  <si>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</si>
  <si>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</si>
  <si>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</si>
  <si>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</si>
  <si>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</si>
  <si>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</si>
  <si>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</si>
  <si>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</si>
  <si>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</si>
  <si>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</si>
  <si>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</si>
  <si>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</si>
  <si>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</si>
  <si>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</si>
  <si>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</si>
  <si>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</si>
  <si>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</si>
  <si>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</si>
  <si>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</si>
  <si>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</si>
  <si>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</si>
  <si>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</si>
  <si>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</si>
  <si>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</si>
  <si>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</si>
  <si>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</si>
  <si>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</si>
  <si>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</si>
  <si>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</si>
  <si>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</si>
  <si>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</si>
  <si>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</si>
  <si>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</si>
  <si>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</si>
  <si>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</si>
  <si>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</si>
  <si>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</si>
  <si>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</si>
  <si>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</si>
  <si>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</si>
  <si>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</si>
  <si>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</si>
  <si>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</si>
  <si>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</si>
  <si>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</si>
  <si>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</si>
  <si>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</si>
  <si>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</si>
  <si>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</si>
  <si>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</si>
  <si>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</si>
  <si>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</si>
  <si>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</si>
  <si>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</si>
  <si>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</si>
  <si>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</si>
  <si>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</si>
  <si>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</si>
  <si>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</si>
  <si>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</si>
  <si>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</si>
  <si>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</si>
  <si>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</si>
  <si>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</si>
  <si>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</si>
  <si>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</si>
  <si>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</si>
  <si>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</si>
  <si>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</si>
  <si>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</si>
  <si>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</si>
  <si>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</si>
  <si>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</si>
  <si>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</si>
  <si>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</si>
  <si>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</si>
  <si>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</si>
  <si>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</si>
  <si>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</si>
  <si>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</si>
  <si>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</si>
  <si>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</si>
  <si>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</si>
  <si>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</si>
  <si>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</si>
  <si>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</si>
  <si>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</si>
  <si>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</si>
  <si>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</si>
  <si>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</si>
  <si>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</si>
  <si>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</si>
  <si>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</si>
  <si>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</si>
  <si>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</si>
  <si>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</si>
  <si>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</si>
  <si>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</si>
  <si>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</si>
  <si>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</si>
  <si>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</si>
  <si>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</si>
  <si>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</si>
  <si>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</si>
  <si>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</si>
  <si>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</si>
  <si>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</si>
  <si>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</si>
  <si>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</si>
  <si>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</si>
  <si>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</si>
  <si>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</si>
  <si>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</si>
  <si>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</si>
  <si>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</si>
  <si>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</si>
  <si>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</si>
  <si>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</si>
  <si>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</si>
  <si>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</si>
  <si>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</si>
  <si>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</si>
  <si>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</si>
  <si>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</si>
  <si>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</si>
  <si>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</si>
  <si>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</si>
  <si>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</si>
  <si>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</si>
  <si>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</si>
  <si>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</si>
  <si>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</si>
  <si>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</si>
  <si>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</si>
  <si>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</si>
  <si>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</si>
  <si>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</si>
  <si>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</si>
  <si>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</si>
  <si>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</si>
  <si>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</si>
  <si>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</si>
  <si>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</si>
  <si>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</si>
  <si>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</si>
  <si>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</si>
  <si>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</si>
  <si>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</si>
  <si>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</si>
  <si>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</si>
  <si>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</si>
  <si>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</si>
  <si>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</si>
  <si>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</si>
  <si>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</si>
  <si>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</si>
  <si>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</si>
  <si>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</si>
  <si>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</si>
  <si>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</si>
  <si>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</si>
  <si>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</si>
  <si>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</si>
  <si>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</si>
  <si>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</si>
  <si>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</si>
  <si>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</si>
  <si>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</si>
  <si>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</si>
  <si>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</si>
  <si>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</si>
  <si>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</si>
  <si>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</si>
  <si>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</si>
  <si>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</si>
  <si>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</si>
  <si>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</si>
  <si>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</si>
  <si>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</si>
  <si>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</si>
  <si>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</si>
  <si>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</si>
  <si>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</si>
  <si>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</si>
  <si>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</si>
  <si>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</si>
  <si>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</si>
  <si>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</si>
  <si>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</si>
  <si>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</si>
  <si>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2021-13-10000284</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</si>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</sst>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6"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2702</v>
      </c>
      <c r="D15" s="35"/>
      <c r="E15" s="35"/>
      <c r="F15" s="5"/>
      <c r="G15" s="32" t="s">
        <v>1168</v>
      </c>
      <c r="H15" s="103" t="s">
        <v>696</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183"/>
      <c r="I20" s="146" t="s">
        <v>208</v>
      </c>
      <c r="J20" s="147" t="s">
        <v>222</v>
      </c>
      <c r="K20" s="148">
        <v>4626978145</v>
      </c>
      <c r="L20" s="149"/>
      <c r="M20" s="149">
        <v>44561</v>
      </c>
      <c r="N20" s="132">
        <f>+(M20-L20)/30</f>
        <v>1485.3666666666666</v>
      </c>
      <c r="O20" s="135"/>
      <c r="U20" s="131"/>
      <c r="V20" s="105">
        <f ca="1">NOW()</f>
        <v>44189.642332754629</v>
      </c>
      <c r="W20" s="105">
        <f ca="1">NOW()</f>
        <v>44189.642332754629</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e">
        <f>VLOOKUP(B20,EAS!A2:B1439,2,0)</f>
        <v>#N/A</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2703</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0.02</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0.02</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0.02</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0.02</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0.02</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0.02</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0.02</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0.02</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0.02</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0.02</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254.79273223346496</v>
      </c>
      <c r="M114" s="121" t="s">
        <v>2701</v>
      </c>
      <c r="N114" s="169">
        <v>7.0000000000000007E-2</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0.02</v>
      </c>
      <c r="G179" s="161">
        <f>IF(F179&gt;0,SUM(E179+F179),"")</f>
        <v>0.04</v>
      </c>
      <c r="H179" s="5"/>
      <c r="I179" s="218" t="s">
        <v>2671</v>
      </c>
      <c r="J179" s="218"/>
      <c r="K179" s="218"/>
      <c r="L179" s="218"/>
      <c r="M179" s="168">
        <v>0.02</v>
      </c>
      <c r="O179" s="8"/>
      <c r="Q179" s="19"/>
      <c r="R179" s="155">
        <f>IF(M179&gt;0,SUM(L179+M179),"")</f>
        <v>0.02</v>
      </c>
      <c r="T179" s="19"/>
      <c r="U179" s="174" t="s">
        <v>1166</v>
      </c>
      <c r="V179" s="174"/>
      <c r="W179" s="174"/>
      <c r="X179" s="24">
        <v>0.02</v>
      </c>
      <c r="Y179" s="160"/>
      <c r="Z179" s="161" t="str">
        <f>IF(Y179&gt;0,SUM(E181+Y179),"")</f>
        <v/>
      </c>
      <c r="AA179" s="19"/>
      <c r="AB179" s="19"/>
    </row>
    <row r="180" spans="1:28" ht="23.45" hidden="1" x14ac:dyDescent="0.3">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45" hidden="1" x14ac:dyDescent="0.3">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45" hidden="1" x14ac:dyDescent="0.3">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185079125.80000001</v>
      </c>
      <c r="F185" s="92"/>
      <c r="G185" s="93"/>
      <c r="H185" s="88"/>
      <c r="I185" s="90" t="s">
        <v>2627</v>
      </c>
      <c r="J185" s="162">
        <f>+SUM(M179:M183)</f>
        <v>0.02</v>
      </c>
      <c r="K185" s="199" t="s">
        <v>2628</v>
      </c>
      <c r="L185" s="199"/>
      <c r="M185" s="94">
        <f>+J185*(SUM(K20:K35))</f>
        <v>92539562.900000006</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I21:I28 J21:J35 I29:I35 B20 C54 C49:C53 C55:C67 C87:C105 C106:C107 C68:C86"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2020-11-20T15:12:35Z</cp:lastPrinted>
  <dcterms:created xsi:type="dcterms:W3CDTF">2020-10-14T21:57:42Z</dcterms:created>
  <dcterms:modified xsi:type="dcterms:W3CDTF">2020-12-24T20:24:58Z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