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7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<sst xmlns="http://schemas.openxmlformats.org/spreadsheetml/2006/main" count="3140" uniqueCount="2707">
  <si>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</si>
  <si>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</si>
  <si>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</si>
  <si>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</si>
  <si>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</si>
  <si>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</si>
  <si>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</si>
  <si>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</si>
  <si>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</si>
  <si>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</si>
  <si>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</si>
  <si>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</si>
  <si>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</si>
  <si>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</si>
  <si>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</si>
  <si>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</si>
  <si>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</si>
  <si>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</si>
  <si>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</si>
  <si>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</si>
  <si>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</si>
  <si>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</si>
  <si>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</si>
  <si>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</si>
  <si>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</si>
  <si>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</si>
  <si>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</si>
  <si>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</si>
  <si>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</si>
  <si>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</si>
  <si>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</si>
  <si>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</si>
  <si>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</si>
  <si>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</si>
  <si>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</si>
  <si>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</si>
  <si>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</si>
  <si>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</si>
  <si>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</si>
  <si>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</si>
  <si>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</si>
  <si>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</si>
  <si>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</si>
  <si>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</si>
  <si>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</si>
  <si>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</si>
  <si>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</si>
  <si>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</si>
  <si>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</si>
  <si>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</si>
  <si>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</si>
  <si>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</si>
  <si>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</si>
  <si>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</si>
  <si>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</si>
  <si>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</si>
  <si>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</si>
  <si>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</si>
  <si>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</si>
  <si>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</si>
  <si>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</si>
  <si>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</si>
  <si>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</si>
  <si>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</si>
  <si>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</si>
  <si>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</si>
  <si>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</si>
  <si>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</si>
  <si>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</si>
  <si>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</si>
  <si>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</si>
  <si>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</si>
  <si>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</si>
  <si>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</si>
  <si>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</si>
  <si>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</si>
  <si>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</si>
  <si>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</si>
  <si>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</si>
  <si>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</si>
  <si>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</si>
  <si>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</si>
  <si>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</si>
  <si>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</si>
  <si>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</si>
  <si>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</si>
  <si>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</si>
  <si>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</si>
  <si>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</si>
  <si>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</si>
  <si>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</si>
  <si>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</si>
  <si>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</si>
  <si>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</si>
  <si>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</si>
  <si>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</si>
  <si>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</si>
  <si>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</si>
  <si>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</si>
  <si>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</si>
  <si>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</si>
  <si>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</si>
  <si>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</si>
  <si>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</si>
  <si>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</si>
  <si>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</si>
  <si>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</si>
  <si>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</si>
  <si>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</si>
  <si>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</si>
  <si>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</si>
  <si>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</si>
  <si>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</si>
  <si>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</si>
  <si>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</si>
  <si>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</si>
  <si>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</si>
  <si>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</si>
  <si>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</si>
  <si>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</si>
  <si>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</si>
  <si>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</si>
  <si>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</si>
  <si>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</si>
  <si>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</si>
  <si>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</si>
  <si>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</si>
  <si>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</si>
  <si>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</si>
  <si>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</si>
  <si>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</si>
  <si>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</si>
  <si>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</si>
  <si>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</si>
  <si>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</si>
  <si>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</si>
  <si>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</si>
  <si>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</si>
  <si>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</si>
  <si>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</si>
  <si>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</si>
  <si>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</si>
  <si>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</si>
  <si>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</si>
  <si>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</si>
  <si>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</si>
  <si>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</si>
  <si>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</si>
  <si>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</si>
  <si>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</si>
  <si>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</si>
  <si>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</si>
  <si>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</si>
  <si>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</si>
  <si>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</si>
  <si>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</si>
  <si>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</si>
  <si>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</si>
  <si>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</si>
  <si>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</si>
  <si>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</si>
  <si>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</si>
  <si>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</si>
  <si>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</si>
  <si>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</si>
  <si>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</si>
  <si>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</si>
  <si>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</si>
  <si>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</si>
  <si>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</si>
  <si>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</si>
  <si>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</si>
  <si>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</si>
  <si>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</si>
  <si>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</si>
  <si>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</si>
  <si>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</si>
  <si>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</si>
  <si>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</si>
  <si>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</si>
  <si>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</si>
  <si>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</si>
  <si>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</si>
  <si>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</si>
  <si>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</si>
  <si>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</si>
  <si>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</si>
  <si>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</si>
  <si>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</si>
  <si>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</si>
  <si>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</si>
  <si>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</si>
  <si>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</si>
  <si>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</si>
  <si>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</si>
  <si>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</si>
  <si>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</si>
  <si>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</si>
  <si>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</si>
  <si>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</si>
  <si>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</si>
  <si>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</si>
  <si>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</si>
  <si>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</si>
  <si>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</si>
  <si>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</si>
  <si>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</si>
  <si>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</si>
  <si>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</si>
  <si>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</si>
  <si>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</si>
  <si>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</si>
  <si>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</si>
  <si>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</si>
  <si>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</si>
  <si>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</si>
  <si>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</si>
  <si>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</si>
  <si>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</si>
  <si>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</si>
  <si>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</si>
  <si>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</si>
  <si>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</si>
  <si>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</si>
  <si>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</si>
  <si>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</si>
  <si>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</si>
  <si>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</si>
  <si>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</si>
  <si>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</si>
  <si>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</si>
  <si>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</si>
  <si>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</si>
  <si>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</si>
  <si>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</si>
  <si>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</si>
  <si>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</si>
  <si>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</si>
  <si>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</si>
  <si>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</si>
  <si>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</si>
  <si>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</si>
  <si>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</si>
  <si>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</si>
  <si>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</si>
  <si>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</si>
  <si>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</si>
  <si>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</si>
  <si>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</si>
  <si>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</si>
  <si>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</si>
  <si>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</si>
  <si>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</si>
  <si>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</si>
  <si>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</si>
  <si>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</si>
  <si>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</si>
  <si>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</si>
  <si>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</si>
  <si>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</si>
  <si>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</si>
  <si>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</si>
  <si>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</si>
  <si>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</si>
  <si>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</si>
  <si>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</si>
  <si>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</si>
  <si>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</si>
  <si>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</si>
  <si>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</si>
  <si>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</si>
  <si>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</si>
  <si>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</si>
  <si>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</si>
  <si>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</si>
  <si>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</si>
  <si>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</si>
  <si>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</si>
  <si>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</si>
  <si>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</si>
  <si>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</si>
  <si>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</si>
  <si>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</si>
  <si>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</si>
  <si>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</si>
  <si>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</si>
  <si>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</si>
  <si>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</si>
  <si>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</si>
  <si>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</si>
  <si>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</si>
  <si>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</si>
  <si>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</si>
  <si>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</si>
  <si>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</si>
  <si>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</si>
  <si>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</si>
  <si>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</si>
  <si>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</si>
  <si>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</si>
  <si>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</si>
  <si>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</si>
  <si>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</si>
  <si>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</si>
  <si>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</si>
  <si>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</si>
  <si>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</si>
  <si>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</si>
  <si>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</si>
  <si>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</si>
  <si>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</si>
  <si>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</si>
  <si>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</si>
  <si>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</si>
  <si>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</si>
  <si>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</si>
  <si>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</si>
  <si>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</si>
  <si>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</si>
  <si>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</si>
  <si>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</si>
  <si>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</si>
  <si>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</si>
  <si>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</si>
  <si>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</si>
  <si>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</si>
  <si>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</si>
  <si>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</si>
  <si>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</si>
  <si>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</si>
  <si>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</si>
  <si>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</si>
  <si>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</si>
  <si>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</si>
  <si>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</si>
  <si>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</si>
  <si>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</si>
  <si>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</si>
  <si>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</si>
  <si>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</si>
  <si>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</si>
  <si>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</si>
  <si>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</si>
  <si>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</si>
  <si>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</si>
  <si>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</si>
  <si>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</si>
  <si>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</si>
  <si>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</si>
  <si>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</si>
  <si>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</si>
  <si>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</si>
  <si>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</si>
  <si>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</si>
  <si>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</si>
  <si>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</si>
  <si>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</si>
  <si>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</si>
  <si>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</si>
  <si>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</si>
  <si>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</si>
  <si>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</si>
  <si>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</si>
  <si>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</si>
  <si>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</si>
  <si>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</si>
  <si>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</si>
  <si>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</si>
  <si>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</si>
  <si>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</si>
  <si>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</si>
  <si>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</si>
  <si>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</si>
  <si>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</si>
  <si>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</si>
  <si>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</si>
  <si>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</si>
  <si>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</si>
  <si>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</si>
  <si>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</si>
  <si>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</si>
  <si>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</si>
  <si>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</si>
  <si>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</si>
  <si>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</si>
  <si>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</si>
  <si>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</si>
  <si>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</si>
  <si>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</si>
  <si>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</si>
  <si>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</si>
  <si>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</si>
  <si>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</si>
  <si>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</si>
  <si>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</si>
  <si>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</si>
  <si>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</si>
  <si>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</si>
  <si>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</si>
  <si>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</si>
  <si>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</si>
  <si>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</si>
  <si>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</si>
  <si>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</si>
  <si>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</si>
  <si>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</si>
  <si>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</si>
  <si>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</si>
  <si>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</si>
  <si>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</si>
  <si>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</si>
  <si>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</si>
  <si>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</si>
  <si>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</si>
  <si>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</si>
  <si>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</si>
  <si>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</si>
  <si>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</si>
  <si>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</si>
  <si>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</si>
  <si>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</si>
  <si>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</si>
  <si>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</si>
  <si>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</si>
  <si>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</si>
  <si>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</si>
  <si>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</si>
  <si>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</si>
  <si>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</si>
  <si>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</si>
  <si>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</si>
  <si>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</si>
  <si>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</si>
  <si>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</si>
  <si>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</si>
  <si>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</si>
  <si>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</si>
  <si>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</si>
  <si>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</si>
  <si>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</si>
  <si>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</si>
  <si>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</si>
  <si>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</si>
  <si>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</si>
  <si>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</si>
  <si>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</si>
  <si>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</si>
  <si>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</si>
  <si>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</si>
  <si>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</si>
  <si>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</si>
  <si>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</si>
  <si>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</si>
  <si>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</si>
  <si>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</si>
  <si>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</si>
  <si>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</si>
  <si>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</si>
  <si>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</si>
  <si>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</si>
  <si>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</si>
  <si>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</si>
  <si>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</si>
  <si>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</si>
  <si>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</si>
  <si>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</si>
  <si>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</si>
  <si>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</si>
  <si>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</si>
  <si>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</si>
  <si>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</si>
  <si>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</si>
  <si>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</si>
  <si>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</si>
  <si>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</si>
  <si>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</si>
  <si>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</si>
  <si>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</si>
  <si>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</si>
  <si>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</si>
  <si>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</si>
  <si>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</si>
  <si>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</si>
  <si>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</si>
  <si>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</si>
  <si>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</si>
  <si>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</si>
  <si>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</si>
  <si>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</si>
  <si>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</si>
  <si>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</si>
  <si>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</si>
  <si>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</si>
  <si>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</si>
  <si>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</si>
  <si>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</si>
  <si>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</si>
  <si>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</si>
  <si>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</si>
  <si>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</si>
  <si>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</si>
  <si>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</si>
  <si>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</si>
  <si>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</si>
  <si>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</si>
  <si>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</si>
  <si>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</si>
  <si>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</si>
  <si>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</si>
  <si>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</si>
  <si>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</si>
  <si>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</si>
  <si>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</si>
  <si>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</si>
  <si>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</si>
  <si>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</si>
  <si>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</si>
  <si>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</si>
  <si>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</si>
  <si>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</si>
  <si>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</si>
  <si>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</si>
  <si>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</si>
  <si>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</si>
  <si>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</si>
  <si>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</si>
  <si>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</si>
  <si>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</si>
  <si>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</si>
  <si>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</si>
  <si>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</si>
  <si>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</si>
  <si>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</si>
  <si>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</si>
  <si>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</si>
  <si>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</si>
  <si>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</si>
  <si>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</si>
  <si>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</si>
  <si>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</si>
  <si>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</si>
  <si>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</si>
  <si>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</si>
  <si>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</si>
  <si>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</si>
  <si>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</si>
  <si>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</si>
  <si>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</si>
  <si>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</si>
  <si>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</si>
  <si>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</si>
  <si>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</si>
  <si>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</si>
  <si>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</si>
  <si>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</si>
  <si>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</si>
  <si>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</si>
  <si>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</si>
  <si>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</si>
  <si>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</si>
  <si>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</si>
  <si>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</si>
  <si>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</si>
  <si>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</si>
  <si>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</si>
  <si>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</si>
  <si>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</si>
  <si>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</si>
  <si>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</si>
  <si>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</si>
  <si>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</si>
  <si>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</si>
  <si>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</si>
  <si>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</si>
  <si>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</si>
  <si>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</si>
  <si>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</si>
  <si>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</si>
  <si>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</si>
  <si>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</si>
  <si>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</si>
  <si>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</si>
  <si>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</si>
  <si>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</si>
  <si>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</si>
  <si>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</si>
  <si>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</si>
  <si>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</si>
  <si>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</si>
  <si>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</si>
  <si>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</si>
  <si>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</si>
  <si>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</si>
  <si>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</si>
  <si>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</si>
  <si>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</si>
  <si>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</si>
  <si>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</si>
  <si>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</si>
  <si>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</si>
  <si>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</si>
  <si>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</si>
  <si>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</si>
  <si>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</si>
  <si>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</si>
  <si>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</si>
  <si>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</si>
  <si>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</si>
  <si>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</si>
  <si>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</si>
  <si>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</si>
  <si>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</si>
  <si>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</si>
  <si>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</si>
  <si>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</si>
  <si>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</si>
  <si>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</si>
  <si>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</si>
  <si>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</si>
  <si>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</si>
  <si>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</si>
  <si>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</si>
  <si>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</si>
  <si>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</si>
  <si>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</si>
  <si>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</si>
  <si>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</si>
  <si>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</si>
  <si>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</si>
  <si>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</si>
  <si>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</si>
  <si>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</si>
  <si>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</si>
  <si>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</si>
  <si>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</si>
  <si>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</si>
  <si>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</si>
  <si>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</si>
  <si>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</si>
  <si>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</si>
  <si>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</si>
  <si>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</si>
  <si>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</si>
  <si>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</si>
  <si>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</si>
  <si>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</si>
  <si>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</si>
  <si>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</si>
  <si>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</si>
  <si>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</si>
  <si>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</si>
  <si>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</si>
  <si>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</si>
  <si>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</si>
  <si>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</si>
  <si>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</si>
  <si>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</si>
  <si>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</si>
  <si>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</si>
  <si>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</si>
  <si>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</si>
  <si>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</si>
  <si>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</si>
  <si>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</si>
  <si>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</si>
  <si>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</si>
  <si>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</si>
  <si>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</si>
  <si>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</si>
  <si>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</si>
  <si>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</si>
  <si>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</si>
  <si>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</si>
  <si>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</si>
  <si>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</si>
  <si>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</si>
  <si>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</si>
  <si>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</si>
  <si>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</si>
  <si>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</si>
  <si>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</si>
  <si>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</si>
  <si>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</si>
  <si>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</si>
  <si>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</si>
  <si>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</si>
  <si>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</si>
  <si>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</si>
  <si>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</si>
  <si>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</si>
  <si>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</si>
  <si>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</si>
  <si>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</si>
  <si>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</si>
  <si>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</si>
  <si>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</si>
  <si>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</si>
  <si>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</si>
  <si>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</si>
  <si>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</si>
  <si>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</si>
  <si>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</si>
  <si>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</si>
  <si>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</si>
  <si>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</si>
  <si>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</si>
  <si>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</si>
  <si>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</si>
  <si>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</si>
  <si>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</si>
  <si>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</si>
  <si>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</si>
  <si>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</si>
  <si>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</si>
  <si>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</si>
  <si>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</si>
  <si>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</si>
  <si>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</si>
  <si>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</si>
  <si>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</si>
  <si>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</si>
  <si>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</si>
  <si>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</si>
  <si>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</si>
  <si>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</si>
  <si>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</si>
  <si>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</si>
  <si>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</si>
  <si>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</si>
  <si>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</si>
  <si>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</si>
  <si>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</si>
  <si>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</si>
  <si>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</si>
  <si>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</si>
  <si>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</si>
  <si>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</si>
  <si>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</si>
  <si>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</si>
  <si>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</si>
  <si>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</si>
  <si>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</si>
  <si>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</si>
  <si>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</si>
  <si>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</si>
  <si>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</si>
  <si>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</si>
  <si>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</si>
  <si>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</si>
  <si>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</si>
  <si>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</si>
  <si>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</si>
  <si>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</si>
  <si>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</si>
  <si>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</si>
  <si>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</si>
  <si>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</si>
  <si>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</si>
  <si>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</si>
  <si>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</si>
  <si>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</si>
  <si>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</si>
  <si>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</si>
  <si>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</si>
  <si>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</si>
  <si>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</si>
  <si>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</si>
  <si>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</si>
  <si>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</si>
  <si>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</si>
  <si>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</si>
  <si>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</si>
  <si>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</si>
  <si>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</si>
  <si>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</si>
  <si>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</si>
  <si>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</si>
  <si>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</si>
  <si>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</si>
  <si>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</si>
  <si>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</si>
  <si>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</si>
  <si>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</si>
  <si>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</si>
  <si>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</si>
  <si>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</si>
  <si>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</si>
  <si>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</si>
  <si>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</si>
  <si>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</si>
  <si>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</si>
  <si>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</si>
  <si>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</si>
  <si>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</si>
  <si>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</si>
  <si>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</si>
  <si>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</si>
  <si>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</si>
  <si>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</si>
  <si>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</si>
  <si>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</si>
  <si>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</si>
  <si>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</si>
  <si>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</si>
  <si>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</si>
  <si>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</si>
  <si>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</si>
  <si>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</si>
  <si>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</si>
  <si>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</si>
  <si>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</si>
  <si>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</si>
  <si>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</si>
  <si>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</si>
  <si>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</si>
  <si>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</si>
  <si>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</si>
  <si>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</si>
  <si>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</si>
  <si>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</si>
  <si>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</si>
  <si>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</si>
  <si>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</si>
  <si>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</si>
  <si>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</si>
  <si>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</si>
  <si>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</si>
  <si>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</si>
  <si>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</si>
  <si>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</si>
  <si>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</si>
  <si>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</si>
  <si>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</si>
  <si>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</si>
  <si>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</si>
  <si>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</si>
  <si>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</si>
  <si>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</si>
  <si>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</si>
  <si>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</si>
  <si>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</si>
  <si>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</si>
  <si>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</si>
  <si>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</si>
  <si>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</si>
  <si>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</si>
  <si>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</si>
  <si>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</si>
  <si>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</si>
  <si>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</si>
  <si>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</si>
  <si>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</si>
  <si>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</si>
  <si>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</si>
  <si>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</si>
  <si>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</si>
  <si>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</si>
  <si>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</si>
  <si>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</si>
  <si>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</si>
  <si>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</si>
  <si>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</si>
  <si>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</si>
  <si>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</si>
  <si>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</si>
  <si>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</si>
  <si>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</si>
  <si>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</si>
  <si>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</si>
  <si>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</si>
  <si>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</si>
  <si>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</si>
  <si>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</si>
  <si>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</si>
  <si>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</si>
  <si>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</si>
  <si>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</si>
  <si>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</si>
  <si>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</si>
  <si>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</si>
  <si>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</si>
  <si>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</si>
  <si>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</si>
  <si>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</si>
  <si>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</si>
  <si>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</si>
  <si>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</si>
  <si>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</si>
  <si>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</si>
  <si>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</si>
  <si>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</si>
  <si>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</si>
  <si>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</si>
  <si>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</si>
  <si>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</si>
  <si>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</si>
  <si>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</si>
  <si>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</si>
  <si>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</si>
  <si>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</si>
  <si>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</si>
  <si>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</si>
  <si>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</si>
  <si>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</si>
  <si>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</si>
  <si>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</si>
  <si>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</si>
  <si>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</si>
  <si>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</si>
  <si>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</si>
  <si>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</si>
  <si>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</si>
  <si>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</si>
  <si>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</si>
  <si>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</si>
  <si>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</si>
  <si>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</si>
  <si>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</si>
  <si>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</si>
  <si>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</si>
  <si>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</si>
  <si>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</si>
  <si>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</si>
  <si>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</si>
  <si>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</si>
  <si>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</si>
  <si>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</si>
  <si>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</si>
  <si>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</si>
  <si>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</si>
  <si>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</si>
  <si>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</si>
  <si>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</si>
  <si>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</si>
  <si>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</si>
  <si>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</si>
  <si>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</si>
  <si>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</si>
  <si>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</si>
  <si>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</si>
  <si>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</si>
  <si>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</si>
  <si>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</si>
  <si>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</si>
  <si>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</si>
  <si>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</si>
  <si>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</si>
  <si>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</si>
  <si>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</si>
  <si>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</si>
  <si>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</si>
  <si>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</si>
  <si>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</si>
  <si>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</si>
  <si>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</si>
  <si>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</si>
  <si>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</si>
  <si>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</si>
  <si>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</si>
  <si>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</si>
  <si>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</si>
  <si>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</si>
  <si>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</si>
  <si>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</si>
  <si>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</si>
  <si>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</si>
  <si>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</si>
  <si>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</si>
  <si>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</si>
  <si>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</si>
  <si>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</si>
  <si>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</si>
  <si>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</si>
  <si>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</si>
  <si>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</si>
  <si>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</si>
  <si>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</si>
  <si>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</si>
  <si>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</si>
  <si>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</si>
  <si>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</si>
  <si>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</si>
  <si>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</si>
  <si>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</si>
  <si>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</si>
  <si>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</si>
  <si>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</si>
  <si>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</si>
  <si>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</si>
  <si>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</si>
  <si>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</si>
  <si>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</si>
  <si>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</si>
  <si>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</si>
  <si>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</si>
  <si>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</si>
  <si>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</si>
  <si>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</si>
  <si>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</si>
  <si>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</si>
  <si>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</si>
  <si>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</si>
  <si>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</si>
  <si>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</si>
  <si>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</si>
  <si>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</si>
  <si>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</si>
  <si>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</si>
  <si>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</si>
  <si>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</si>
  <si>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</si>
  <si>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</si>
  <si>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</si>
  <si>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</si>
  <si>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</si>
  <si>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</si>
  <si>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</si>
  <si>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</si>
  <si>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</si>
  <si>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</si>
  <si>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</si>
  <si>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</si>
  <si>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</si>
  <si>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</si>
  <si>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</si>
  <si>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</si>
  <si>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</si>
  <si>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</si>
  <si>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</si>
  <si>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</si>
  <si>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</si>
  <si>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</si>
  <si>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</si>
  <si>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</si>
  <si>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</si>
  <si>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</si>
  <si>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</si>
  <si>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</si>
  <si>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</si>
  <si>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</si>
  <si>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</si>
  <si>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</si>
  <si>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</si>
  <si>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</si>
  <si>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</si>
  <si>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</si>
  <si>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</si>
  <si>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</si>
  <si>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</si>
  <si>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</si>
  <si>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</si>
  <si>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</si>
  <si>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</si>
  <si>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</si>
  <si>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</si>
  <si>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</si>
  <si>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</si>
  <si>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</si>
  <si>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</si>
  <si>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</si>
  <si>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</si>
  <si>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</si>
  <si>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</si>
  <si>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</si>
  <si>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</si>
  <si>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</si>
  <si>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</si>
  <si>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</si>
  <si>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</si>
  <si>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</si>
  <si>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</si>
  <si>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</si>
  <si>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</si>
  <si>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</si>
  <si>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</si>
  <si>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</si>
  <si>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</si>
  <si>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</si>
  <si>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</si>
  <si>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</si>
  <si>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</si>
  <si>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</si>
  <si>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</si>
  <si>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</si>
  <si>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</si>
  <si>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</si>
  <si>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</si>
  <si>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</si>
  <si>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</si>
  <si>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</si>
  <si>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</si>
  <si>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</si>
  <si>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</si>
  <si>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</si>
  <si>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</si>
  <si>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</si>
  <si>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</si>
  <si>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</si>
  <si>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</si>
  <si>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</si>
  <si>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</si>
  <si>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</si>
  <si>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</si>
  <si>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</si>
  <si>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</si>
  <si>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</si>
  <si>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</si>
  <si>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</si>
  <si>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</si>
  <si>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</si>
  <si>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</si>
  <si>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</si>
  <si>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</si>
  <si>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</si>
  <si>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</si>
  <si>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</si>
  <si>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</si>
  <si>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</si>
  <si>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</si>
  <si>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</si>
  <si>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</si>
  <si>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</si>
  <si>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</si>
  <si>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</si>
  <si>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</si>
  <si>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</si>
  <si>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</si>
  <si>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</si>
  <si>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</si>
  <si>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</si>
  <si>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</si>
  <si>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</si>
  <si>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</si>
  <si>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</si>
  <si>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</si>
  <si>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</si>
  <si>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</si>
  <si>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</si>
  <si>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</si>
  <si>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</si>
  <si>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</si>
  <si>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</si>
  <si>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</si>
  <si>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</si>
  <si>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</si>
  <si>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</si>
  <si>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</si>
  <si>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</si>
  <si>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</si>
  <si>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</si>
  <si>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</si>
  <si>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</si>
  <si>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</si>
  <si>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</si>
  <si>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</si>
  <si>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</si>
  <si>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</si>
  <si>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</si>
  <si>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</si>
  <si>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</si>
  <si>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</si>
  <si>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</si>
  <si>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</si>
  <si>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</si>
  <si>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</si>
  <si>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</si>
  <si>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</si>
  <si>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</si>
  <si>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</si>
  <si>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</si>
  <si>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</si>
  <si>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</si>
  <si>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</si>
  <si>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</si>
  <si>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</si>
  <si>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</si>
  <si>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</si>
  <si>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</si>
  <si>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</si>
  <si>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</si>
  <si>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</si>
  <si>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</si>
  <si>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</si>
  <si>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</si>
  <si>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</si>
  <si>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</si>
  <si>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</si>
  <si>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</si>
  <si>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</si>
  <si>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</si>
  <si>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</si>
  <si>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</si>
  <si>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</si>
  <si>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</si>
  <si>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</si>
  <si>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</si>
  <si>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</si>
  <si>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</si>
  <si>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</si>
  <si>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</si>
  <si>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</si>
  <si>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</si>
  <si>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</si>
  <si>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</si>
  <si>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</si>
  <si>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</si>
  <si>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</si>
  <si>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</si>
  <si>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</si>
  <si>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</si>
  <si>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</si>
  <si>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</si>
  <si>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</si>
  <si>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</si>
  <si>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</si>
  <si>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</si>
  <si>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</si>
  <si>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</si>
  <si>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</si>
  <si>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</si>
  <si>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</si>
  <si>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</si>
  <si>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</si>
  <si>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</si>
  <si>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</si>
  <si>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</si>
  <si>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</si>
  <si>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</si>
  <si>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</si>
  <si>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</si>
  <si>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</si>
  <si>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</si>
  <si>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</si>
  <si>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</si>
  <si>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</si>
  <si>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</si>
  <si>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</si>
  <si>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</si>
  <si>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</si>
  <si>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</si>
  <si>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</si>
  <si>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</si>
  <si>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</si>
  <si>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</si>
  <si>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</si>
  <si>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</si>
  <si>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</si>
  <si>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</si>
  <si>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</si>
  <si>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</si>
  <si>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</si>
  <si>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</si>
  <si>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</si>
  <si>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</si>
  <si>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</si>
  <si>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</si>
  <si>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</si>
  <si>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</si>
  <si>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</si>
  <si>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</si>
  <si>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</si>
  <si>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</si>
  <si>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</si>
  <si>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</si>
  <si>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</si>
  <si>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</si>
  <si>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</si>
  <si>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</si>
  <si>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</si>
  <si>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</si>
  <si>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</si>
  <si>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</si>
  <si>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</si>
  <si>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</si>
  <si>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</si>
  <si>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</si>
  <si>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</si>
  <si>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</si>
  <si>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</si>
  <si>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</si>
  <si>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</si>
  <si>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</si>
  <si>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</si>
  <si>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</si>
  <si>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</si>
  <si>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</si>
  <si>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</si>
  <si>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</si>
  <si>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</si>
  <si>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</si>
  <si>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</si>
  <si>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</si>
  <si>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</si>
  <si>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</si>
  <si>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</si>
  <si>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</si>
  <si>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</si>
  <si>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</si>
  <si>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</si>
  <si>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</si>
  <si>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</si>
  <si>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</si>
  <si>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</si>
  <si>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</si>
  <si>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</si>
  <si>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</si>
  <si>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</si>
  <si>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</si>
  <si>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</si>
  <si>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</si>
  <si>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</si>
  <si>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</si>
  <si>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</si>
  <si>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</si>
  <si>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</si>
  <si>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</si>
  <si>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</si>
  <si>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</si>
  <si>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</si>
  <si>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</si>
  <si>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</si>
  <si>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</si>
  <si>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</si>
  <si>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</si>
  <si>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</si>
  <si>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</si>
  <si>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</si>
  <si>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</si>
  <si>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</si>
  <si>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</si>
  <si>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</si>
  <si>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</si>
  <si>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</si>
  <si>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</si>
  <si>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</si>
  <si>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</si>
  <si>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</si>
  <si>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</si>
  <si>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</si>
  <si>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</si>
  <si>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</si>
  <si>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</si>
  <si>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</si>
  <si>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</si>
  <si>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</si>
  <si>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</si>
  <si>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</si>
  <si>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</si>
  <si>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</si>
  <si>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</si>
  <si>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</si>
  <si>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</si>
  <si>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</si>
  <si>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</si>
  <si>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</si>
  <si>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</si>
  <si>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</si>
  <si>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</si>
  <si>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</si>
  <si>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</si>
  <si>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</si>
  <si>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</si>
  <si>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</si>
  <si>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</si>
  <si>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</si>
  <si>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</si>
  <si>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</si>
  <si>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</si>
  <si>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</si>
  <si>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</si>
  <si>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</si>
  <si>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</si>
  <si>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</si>
  <si>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</si>
  <si>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</si>
  <si>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</si>
  <si>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</si>
  <si>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</si>
  <si>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</si>
  <si>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</si>
  <si>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</si>
  <si>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</si>
  <si>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</si>
  <si>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</si>
  <si>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</si>
  <si>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</si>
  <si>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</si>
  <si>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</si>
  <si>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</si>
  <si>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</si>
  <si>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</si>
  <si>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</si>
  <si>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</si>
  <si>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</si>
  <si>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</si>
  <si>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</si>
  <si>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</si>
  <si>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</si>
  <si>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</si>
  <si>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</si>
  <si>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</si>
  <si>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</si>
  <si>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</si>
  <si>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</si>
  <si>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</si>
  <si>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</si>
  <si>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</si>
  <si>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</si>
  <si>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</si>
  <si>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</si>
  <si>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</si>
  <si>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</si>
  <si>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</si>
  <si>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</si>
  <si>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</si>
  <si>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</si>
  <si>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</si>
  <si>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</si>
  <si>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</si>
  <si>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</si>
  <si>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</si>
  <si>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</si>
  <si>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</si>
  <si>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</si>
  <si>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</si>
  <si>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</si>
  <si>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</si>
  <si>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</si>
  <si>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</si>
  <si>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</si>
  <si>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</si>
  <si>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</si>
  <si>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</si>
  <si>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</si>
  <si>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</si>
  <si>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</si>
  <si>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</si>
  <si>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</si>
  <si>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</si>
  <si>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</si>
  <si>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</si>
  <si>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</si>
  <si>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</si>
  <si>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</si>
  <si>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</si>
  <si>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</si>
  <si>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</si>
  <si>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</si>
  <si>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</si>
  <si>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</si>
  <si>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</si>
  <si>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</si>
  <si>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</si>
  <si>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</si>
  <si>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</si>
  <si>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</si>
  <si>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</si>
  <si>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</si>
  <si>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</si>
  <si>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</si>
  <si>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</si>
  <si>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</si>
  <si>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</si>
  <si>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</si>
  <si>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</si>
  <si>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</si>
  <si>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</si>
  <si>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</si>
  <si>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</si>
  <si>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</si>
  <si>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</si>
  <si>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</si>
  <si>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</si>
  <si>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</si>
  <si>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</si>
  <si>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</si>
  <si>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</si>
  <si>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</si>
  <si>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</si>
  <si>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</si>
  <si>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</si>
  <si>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</si>
  <si>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</si>
  <si>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</si>
  <si>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</si>
  <si>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</si>
  <si>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</si>
  <si>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</si>
  <si>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</si>
  <si>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</si>
  <si>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</si>
  <si>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</si>
  <si>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</si>
  <si>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</si>
  <si>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</si>
  <si>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</si>
  <si>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</si>
  <si>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</si>
  <si>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</si>
  <si>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</si>
  <si>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</si>
  <si>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</si>
  <si>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</si>
  <si>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</si>
  <si>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</si>
  <si>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</si>
  <si>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</si>
  <si>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</si>
  <si>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</si>
  <si>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</si>
  <si>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</si>
  <si>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</si>
  <si>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</si>
  <si>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</si>
  <si>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</si>
  <si>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</si>
  <si>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</si>
  <si>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</si>
  <si>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</si>
  <si>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</si>
  <si>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</si>
  <si>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</si>
  <si>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</si>
  <si>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</si>
  <si>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</si>
  <si>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</si>
  <si>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</si>
  <si>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</si>
  <si>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</si>
  <si>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</si>
  <si>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</si>
  <si>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</si>
  <si>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</si>
  <si>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</si>
  <si>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</si>
  <si>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</si>
  <si>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</si>
  <si>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</si>
  <si>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</si>
  <si>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</si>
  <si>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</si>
  <si>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</si>
  <si>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</si>
  <si>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</si>
  <si>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</si>
  <si>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</si>
  <si>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</si>
  <si>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</si>
  <si>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</si>
  <si>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</si>
  <si>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</si>
  <si>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</si>
  <si>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</si>
  <si>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</si>
  <si>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</si>
  <si>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</si>
  <si>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</si>
  <si>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</si>
  <si>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</si>
  <si>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</si>
  <si>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</si>
  <si>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</si>
  <si>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</si>
  <si>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</si>
  <si>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</si>
  <si>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</si>
  <si>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</si>
  <si>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</si>
  <si>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</si>
  <si>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</si>
  <si>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</si>
  <si>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</si>
  <si>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</si>
  <si>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</si>
  <si>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</si>
  <si>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</si>
  <si>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</si>
  <si>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</si>
  <si>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</si>
  <si>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</si>
  <si>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</si>
  <si>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</si>
  <si>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</si>
  <si>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</si>
  <si>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</si>
  <si>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</si>
  <si>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</si>
  <si>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</si>
  <si>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</si>
  <si>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</si>
  <si>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</si>
  <si>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</si>
  <si>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</si>
  <si>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</si>
  <si>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</si>
  <si>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</si>
  <si>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</si>
  <si>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</si>
  <si>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</si>
  <si>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</si>
  <si>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</si>
  <si>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</si>
  <si>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</si>
  <si>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</si>
  <si>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</si>
  <si>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</si>
  <si>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</si>
  <si>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</si>
  <si>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</si>
  <si>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</si>
  <si>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</si>
  <si>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</si>
  <si>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</si>
  <si>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</si>
  <si>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</si>
  <si>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</si>
  <si>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</si>
  <si>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</si>
  <si>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</si>
  <si>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</si>
  <si>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</si>
  <si>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</si>
  <si>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</si>
  <si>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</si>
  <si>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</si>
  <si>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</si>
  <si>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</si>
  <si>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</si>
  <si>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</si>
  <si>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</si>
  <si>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</si>
  <si>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</si>
  <si>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</si>
  <si>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</si>
  <si>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</si>
  <si>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</si>
  <si>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</si>
  <si>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</si>
  <si>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</si>
  <si>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</si>
  <si>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</si>
  <si>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</si>
  <si>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</si>
  <si>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</si>
  <si>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</si>
  <si>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</si>
  <si>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</si>
  <si>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</si>
  <si>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</si>
  <si>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</si>
  <si>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</si>
  <si>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</si>
  <si>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</si>
  <si>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</si>
  <si>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</si>
  <si>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</si>
  <si>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</si>
  <si>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</si>
  <si>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</si>
  <si>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</si>
  <si>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</si>
  <si>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</si>
  <si>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</si>
  <si>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</si>
  <si>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</si>
  <si>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</si>
  <si>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</si>
  <si>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</si>
  <si>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</si>
  <si>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</si>
  <si>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</si>
  <si>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</si>
  <si>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</si>
  <si>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</si>
  <si>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</si>
  <si>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</si>
  <si>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</si>
  <si>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</si>
  <si>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</si>
  <si>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</si>
  <si>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</si>
  <si>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</si>
  <si>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</si>
  <si>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</si>
  <si>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</si>
  <si>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</si>
  <si>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</si>
  <si>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</si>
  <si>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</si>
  <si>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</si>
  <si>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</si>
  <si>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</si>
  <si>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</si>
  <si>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</si>
  <si>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</si>
  <si>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</si>
  <si>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</si>
  <si>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</si>
  <si>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</si>
  <si>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</si>
  <si>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</si>
  <si>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</si>
  <si>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</si>
  <si>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</si>
  <si>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</si>
  <si>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</si>
  <si>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</si>
  <si>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</si>
  <si>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</si>
  <si>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</si>
  <si>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</si>
  <si>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</si>
  <si>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</si>
  <si>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</si>
  <si>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</si>
  <si>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</si>
  <si>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</si>
  <si>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</si>
  <si>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</si>
  <si>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</si>
  <si>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</si>
  <si>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</si>
  <si>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</si>
  <si>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</si>
  <si>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</si>
  <si>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</si>
  <si>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</si>
  <si>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</si>
  <si>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</si>
  <si>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</si>
  <si>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</si>
  <si>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</si>
  <si>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</si>
  <si>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</si>
  <si>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</si>
  <si>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</si>
  <si>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</si>
  <si>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</si>
  <si>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</si>
  <si>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</si>
  <si>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</si>
  <si>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</si>
  <si>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</si>
  <si>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</si>
  <si>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</si>
  <si>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</si>
  <si>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</si>
  <si>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</si>
  <si>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</si>
  <si>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</si>
  <si>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</si>
  <si>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</si>
  <si>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</si>
  <si>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</si>
  <si>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</si>
  <si>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</si>
  <si>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</si>
  <si>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</si>
  <si>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</si>
  <si>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</si>
  <si>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</si>
  <si>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</si>
  <si>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</si>
  <si>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</si>
  <si>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</si>
  <si>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</si>
  <si>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</si>
  <si>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</si>
  <si>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</si>
  <si>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</si>
  <si>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</si>
  <si>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</si>
  <si>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</si>
  <si>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</si>
  <si>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</si>
  <si>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</si>
  <si>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</si>
  <si>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</si>
  <si>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</si>
  <si>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</si>
  <si>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</si>
  <si>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</si>
  <si>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</si>
  <si>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</si>
  <si>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</si>
  <si>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</si>
  <si>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</si>
  <si>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</si>
  <si>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</si>
  <si>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</si>
  <si>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</si>
  <si>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</si>
  <si>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</si>
  <si>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</si>
  <si>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</si>
  <si>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</si>
  <si>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</si>
  <si>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</si>
  <si>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</si>
  <si>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</si>
  <si>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</si>
  <si>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</si>
  <si>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</si>
  <si>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</si>
  <si>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</si>
  <si>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</si>
  <si>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</si>
  <si>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</si>
  <si>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</si>
  <si>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</si>
  <si>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</si>
  <si>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</si>
  <si>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</si>
  <si>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</si>
  <si>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</si>
  <si>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</si>
  <si>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</si>
  <si>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</si>
  <si>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</si>
  <si>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</si>
  <si>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</si>
  <si>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</si>
  <si>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</si>
  <si>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</si>
  <si>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</si>
  <si>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</si>
  <si>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</si>
  <si>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</si>
  <si>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</si>
  <si>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</si>
  <si>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</si>
  <si>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</si>
  <si>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</si>
  <si>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</si>
  <si>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</si>
  <si>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</si>
  <si>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</si>
  <si>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</si>
  <si>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</si>
  <si>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</si>
  <si>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</si>
  <si>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</si>
  <si>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</si>
  <si>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</si>
  <si>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</si>
  <si>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</si>
  <si>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</si>
  <si>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</si>
  <si>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</si>
  <si>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</si>
  <si>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</si>
  <si>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</si>
  <si>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</si>
  <si>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</si>
  <si>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</si>
  <si>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</si>
  <si>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</si>
  <si>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</si>
  <si>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</si>
  <si>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</si>
  <si>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</si>
  <si>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</si>
  <si>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</si>
  <si>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</si>
  <si>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</si>
  <si>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</si>
  <si>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</si>
  <si>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</si>
  <si>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</si>
  <si>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</si>
  <si>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</si>
  <si>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</si>
  <si>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</si>
  <si>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</si>
  <si>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</si>
  <si>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</si>
  <si>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</si>
  <si>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</si>
  <si>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</si>
  <si>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</si>
  <si>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</si>
  <si>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</si>
  <si>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</si>
  <si>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</si>
  <si>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</si>
  <si>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</si>
  <si>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</si>
  <si>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</si>
  <si>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</si>
  <si>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</si>
  <si>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</si>
  <si>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</si>
  <si>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</si>
  <si>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</si>
  <si>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</si>
  <si>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</si>
  <si>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</si>
  <si>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</si>
  <si>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</si>
  <si>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</si>
  <si>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</si>
  <si>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</si>
  <si>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</si>
  <si>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</si>
  <si>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</si>
  <si>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</si>
  <si>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</si>
  <si>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</si>
  <si>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</si>
  <si>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</si>
  <si>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</si>
  <si>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</si>
  <si>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</si>
  <si>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</si>
  <si>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</si>
  <si>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</si>
  <si>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</si>
  <si>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</si>
  <si>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</si>
  <si>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</si>
  <si>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</si>
  <si>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</si>
  <si>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</si>
  <si>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</si>
  <si>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</si>
  <si>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</si>
  <si>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</si>
  <si>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</si>
  <si>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</si>
  <si>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</si>
  <si>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</si>
  <si>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</si>
  <si>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</si>
  <si>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</si>
  <si>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</si>
  <si>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</si>
  <si>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</si>
  <si>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</si>
  <si>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</si>
  <si>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</si>
  <si>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</si>
  <si>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</si>
  <si>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</si>
  <si>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</si>
  <si>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</si>
  <si>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</si>
  <si>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</si>
  <si>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</si>
  <si>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</si>
  <si>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</si>
  <si>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</si>
  <si>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</si>
  <si>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</si>
  <si>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</si>
  <si>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</si>
  <si>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</si>
  <si>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</si>
  <si>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</si>
  <si>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</si>
  <si>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</si>
  <si>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</si>
  <si>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</si>
  <si>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</si>
  <si>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</si>
  <si>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</si>
  <si>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</si>
  <si>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</si>
  <si>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</si>
  <si>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</si>
  <si>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</si>
  <si>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</si>
  <si>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</si>
  <si>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</si>
  <si>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</si>
  <si>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</si>
  <si>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</si>
  <si>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</si>
  <si>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</si>
  <si>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</si>
  <si>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</si>
  <si>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</si>
  <si>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</si>
  <si>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</si>
  <si>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</si>
  <si>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</si>
  <si>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</si>
  <si>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</si>
  <si>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</si>
  <si>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</si>
  <si>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</si>
  <si>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</si>
  <si>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</si>
  <si>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</si>
  <si>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</si>
  <si>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</si>
  <si>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</si>
  <si>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</si>
  <si>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</si>
  <si>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</si>
  <si>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</si>
  <si>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</si>
  <si>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</si>
  <si>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</si>
  <si>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</si>
  <si>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</si>
  <si>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</si>
  <si>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</si>
  <si>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</si>
  <si>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</si>
  <si>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</si>
  <si>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</si>
  <si>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</si>
  <si>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</si>
  <si>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</si>
  <si>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</si>
  <si>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</si>
  <si>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</si>
  <si>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</si>
  <si>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</si>
  <si>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</si>
  <si>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</si>
  <si>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</si>
  <si>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</si>
  <si>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</si>
  <si>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</si>
  <si>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</si>
  <si>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</si>
  <si>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</si>
  <si>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</si>
  <si>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</si>
  <si>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</si>
  <si>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</si>
  <si>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</si>
  <si>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</si>
  <si>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</si>
  <si>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</si>
  <si>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</si>
  <si>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</si>
  <si>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</si>
  <si>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</si>
  <si>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</si>
  <si>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</si>
  <si>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</si>
  <si>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</si>
  <si>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</si>
  <si>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</si>
  <si>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</si>
  <si>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</si>
  <si>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</si>
  <si>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</si>
  <si>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</si>
  <si>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</si>
  <si>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</si>
  <si>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</si>
  <si>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</si>
  <si>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</si>
  <si>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</si>
  <si>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</si>
  <si>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</si>
  <si>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</si>
  <si>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</si>
  <si>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</si>
  <si>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</si>
  <si>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</si>
  <si>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</si>
  <si>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</si>
  <si>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</si>
  <si>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</si>
  <si>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</si>
  <si>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</si>
  <si>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</si>
  <si>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</si>
  <si>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</si>
  <si>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</si>
  <si>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</si>
  <si>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</si>
  <si>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</si>
  <si>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</si>
  <si>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</si>
  <si>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</si>
  <si>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</si>
  <si>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</si>
  <si>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</si>
  <si>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</si>
  <si>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</si>
  <si>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</si>
  <si>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</si>
  <si>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</si>
  <si>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</si>
  <si>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</si>
  <si>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</si>
  <si>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</si>
  <si>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</si>
  <si>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</si>
  <si>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</si>
  <si>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</si>
  <si>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</si>
  <si>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</si>
  <si>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</si>
  <si>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</si>
  <si>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</si>
  <si>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</si>
  <si>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</si>
  <si>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</si>
  <si>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</si>
  <si>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</si>
  <si>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</si>
  <si>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</si>
  <si>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</si>
  <si>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</si>
  <si>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</si>
  <si>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</si>
  <si>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</si>
  <si>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</si>
  <si>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</si>
  <si>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</si>
  <si>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</si>
  <si>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</si>
  <si>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</si>
  <si>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</si>
  <si>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</si>
  <si>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</si>
  <si>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</si>
  <si>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</si>
  <si>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</si>
  <si>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</si>
  <si>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</si>
  <si>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</si>
  <si>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</si>
  <si>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</si>
  <si>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</si>
  <si>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</si>
  <si>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</si>
  <si>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</si>
  <si>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</si>
  <si>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</si>
  <si>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</si>
  <si>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</si>
  <si>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</si>
  <si>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</si>
  <si>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</si>
  <si>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</si>
  <si>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</si>
  <si>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</si>
  <si>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</si>
  <si>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</si>
  <si>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</si>
  <si>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</si>
  <si>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</si>
  <si>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</si>
  <si>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</si>
  <si>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</si>
  <si>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</si>
  <si>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</si>
  <si>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</si>
  <si>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</si>
  <si>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</si>
  <si>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</si>
  <si>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</si>
  <si>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</si>
  <si>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</si>
  <si>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</si>
  <si>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</si>
  <si>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</si>
  <si>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</si>
  <si>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</si>
  <si>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</si>
  <si>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</si>
  <si>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</si>
  <si>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</si>
  <si>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</si>
  <si>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</si>
  <si>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</si>
  <si>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</si>
  <si>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</si>
  <si>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</si>
  <si>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</si>
  <si>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</si>
  <si>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</si>
  <si>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</si>
  <si>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</si>
  <si>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</si>
  <si>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</si>
  <si>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</si>
  <si>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</si>
  <si>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</si>
  <si>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</si>
  <si>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</si>
  <si>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</si>
  <si>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</si>
  <si>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</si>
  <si>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</si>
  <si>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</si>
  <si>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</si>
  <si>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</si>
  <si>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</si>
  <si>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</si>
  <si>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</si>
  <si>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</si>
  <si>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</si>
  <si>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</si>
  <si>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</si>
  <si>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</si>
  <si>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</si>
  <si>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</si>
  <si>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</si>
  <si>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</si>
  <si>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</si>
  <si>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</si>
  <si>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</si>
  <si>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</si>
  <si>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</si>
  <si>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</si>
  <si>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</si>
  <si>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</si>
  <si>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</si>
  <si>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</si>
  <si>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</si>
  <si>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</si>
  <si>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</si>
  <si>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</si>
  <si>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</si>
  <si>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</si>
  <si>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</si>
  <si>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</si>
  <si>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</si>
  <si>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</si>
  <si>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</si>
  <si>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</si>
  <si>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</si>
  <si>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</si>
  <si>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</si>
  <si>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</si>
  <si>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</si>
  <si>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</si>
  <si>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</si>
  <si>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</si>
  <si>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</si>
  <si>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</si>
  <si>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</si>
  <si>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</si>
  <si>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</si>
  <si>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</si>
  <si>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</si>
  <si>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</si>
  <si>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</si>
  <si>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</si>
  <si>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</si>
  <si>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</si>
  <si>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</si>
  <si>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</si>
  <si>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</si>
  <si>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</si>
  <si>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</si>
  <si>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</si>
  <si>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</si>
  <si>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</si>
  <si>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</si>
  <si>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</si>
  <si>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</si>
  <si>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</si>
  <si>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</si>
  <si>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</si>
  <si>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</si>
  <si>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</si>
  <si>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</si>
  <si>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</si>
  <si>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</si>
  <si>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</si>
  <si>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</si>
  <si>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</si>
  <si>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</si>
  <si>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</si>
  <si>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</si>
  <si>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</si>
  <si>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</si>
  <si>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</si>
  <si>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</si>
  <si>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</si>
  <si>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</si>
  <si>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</si>
  <si>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</si>
  <si>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</si>
  <si>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</si>
  <si>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</si>
  <si>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</si>
  <si>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</si>
  <si>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</si>
  <si>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</si>
  <si>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</si>
  <si>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</si>
  <si>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</si>
  <si>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</si>
  <si>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</si>
  <si>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</si>
  <si>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</si>
  <si>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</si>
  <si>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</si>
  <si>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</si>
  <si>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</si>
  <si>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</si>
  <si>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</si>
  <si>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</si>
  <si>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</si>
  <si>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</si>
  <si>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</si>
  <si>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</si>
  <si>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</si>
  <si>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</si>
  <si>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</si>
  <si>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</si>
  <si>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</si>
  <si>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</si>
  <si>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</si>
  <si>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</si>
  <si>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</si>
  <si>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</si>
  <si>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</si>
  <si>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</si>
  <si>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</si>
  <si>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</si>
  <si>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</si>
  <si>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</si>
  <si>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</si>
  <si>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</si>
  <si>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</si>
  <si>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</si>
  <si>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</si>
  <si>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</si>
  <si>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</si>
  <si>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</si>
  <si>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</si>
  <si>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</si>
  <si>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</si>
  <si>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</si>
  <si>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</si>
  <si>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</si>
  <si>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</si>
  <si>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</si>
  <si>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</si>
  <si>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</si>
  <si>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</si>
  <si>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</si>
  <si>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</si>
  <si>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</si>
  <si>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</si>
  <si>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</si>
  <si>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</si>
  <si>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</si>
  <si>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</si>
  <si>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</si>
  <si>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</si>
  <si>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</si>
  <si>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</si>
  <si>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</si>
  <si>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</si>
  <si>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</si>
  <si>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</si>
  <si>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</si>
  <si>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</si>
  <si>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</si>
  <si>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</si>
  <si>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</si>
  <si>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</si>
  <si>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</si>
  <si>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</si>
  <si>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</si>
  <si>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</si>
  <si>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</si>
  <si>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</si>
  <si>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</si>
  <si>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</si>
  <si>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</si>
  <si>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</si>
  <si>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</si>
  <si>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</si>
  <si>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</si>
  <si>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</si>
  <si>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</si>
  <si>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</si>
  <si>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</si>
  <si>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</si>
  <si>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</si>
  <si>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</si>
  <si>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</si>
  <si>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</si>
  <si>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</si>
  <si>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</si>
  <si>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</si>
  <si>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</si>
  <si>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</si>
  <si>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</si>
  <si>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</si>
  <si>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</si>
  <si>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</si>
  <si>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</si>
  <si>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</si>
  <si>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</si>
  <si>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</si>
  <si>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</si>
  <si>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</si>
  <si>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</si>
  <si>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</si>
  <si>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</si>
  <si>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</si>
  <si>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</si>
  <si>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</si>
  <si>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</si>
  <si>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</si>
  <si>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</si>
  <si>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</si>
  <si>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</si>
  <si>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</si>
  <si>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</si>
  <si>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</si>
  <si>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</si>
  <si>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</si>
  <si>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</si>
  <si>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</si>
  <si>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</si>
  <si>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</si>
  <si>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</si>
  <si>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</si>
  <si>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</si>
  <si>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</si>
  <si>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</si>
  <si>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</si>
  <si>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</si>
  <si>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</si>
  <si>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</si>
  <si>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</si>
  <si>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</si>
  <si>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</si>
  <si>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</si>
  <si>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</si>
  <si>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</si>
  <si>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</si>
  <si>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</si>
  <si>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</si>
  <si>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</si>
  <si>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</si>
  <si>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</si>
  <si>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</si>
  <si>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</si>
  <si>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</si>
  <si>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</si>
  <si>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</si>
  <si>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</si>
  <si>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</si>
  <si>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</si>
  <si>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</si>
  <si>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</si>
  <si>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</si>
  <si>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</si>
  <si>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</si>
  <si>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</si>
  <si>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</si>
  <si>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</si>
  <si>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</si>
  <si>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</si>
  <si>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</si>
  <si>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</si>
  <si>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</si>
  <si>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</si>
  <si>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</si>
  <si>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</si>
  <si>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</si>
  <si>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</si>
  <si>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</si>
  <si>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</si>
  <si>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</si>
  <si>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</si>
  <si>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</si>
  <si>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</si>
  <si>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</si>
  <si>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</si>
  <si>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</si>
  <si>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</si>
  <si>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</si>
  <si>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</si>
  <si>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</si>
  <si>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</si>
  <si>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</si>
  <si>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</si>
  <si>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</si>
  <si>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</si>
  <si>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</si>
  <si>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</si>
  <si>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</si>
  <si>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</si>
  <si>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</si>
  <si>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</si>
  <si>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</si>
  <si>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</si>
  <si>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</si>
  <si>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</si>
  <si>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</si>
  <si>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</si>
  <si>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</si>
  <si>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</si>
  <si>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</si>
  <si>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</si>
  <si>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</si>
  <si>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</si>
  <si>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</si>
  <si>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</si>
  <si>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</si>
  <si>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</si>
  <si>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</si>
  <si>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</si>
  <si>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</si>
  <si>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</si>
  <si>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</si>
  <si>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</si>
  <si>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</si>
  <si>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</si>
  <si>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</si>
  <si>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</si>
  <si>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</si>
  <si>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</si>
  <si>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</si>
  <si>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</si>
  <si>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</si>
  <si>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</si>
  <si>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</si>
  <si>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</si>
  <si>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</si>
  <si>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</si>
  <si>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</si>
  <si>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</si>
  <si>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</si>
  <si>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</si>
  <si>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</si>
  <si>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</si>
  <si>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</si>
  <si>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</si>
  <si>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</si>
  <si>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</si>
  <si>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</si>
  <si>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</si>
  <si>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</si>
  <si>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</si>
  <si>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</si>
  <si>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</si>
  <si>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</si>
  <si>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</si>
  <si>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</si>
  <si>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</si>
  <si>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</si>
  <si>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</si>
  <si>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</si>
  <si>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</si>
  <si>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</si>
  <si>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</si>
  <si>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</si>
  <si>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</si>
  <si>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</si>
  <si>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</si>
  <si>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</si>
  <si>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</si>
  <si>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</si>
  <si>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</si>
  <si>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</si>
  <si>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</si>
  <si>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</si>
  <si>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</si>
  <si>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</si>
  <si>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</si>
  <si>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</si>
  <si>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</si>
  <si>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</si>
  <si>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</si>
  <si>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</si>
  <si>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</si>
  <si>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</si>
  <si>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</si>
  <si>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</si>
  <si>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</si>
  <si>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</si>
  <si>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</si>
  <si>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</si>
  <si>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</si>
  <si>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</si>
  <si>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</si>
  <si>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</si>
  <si>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</si>
  <si>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</si>
  <si>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</si>
  <si>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</si>
  <si>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</si>
  <si>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</si>
  <si>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</si>
  <si>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</si>
  <si>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</si>
  <si>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</si>
  <si>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</si>
  <si>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</si>
  <si>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</si>
  <si>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</si>
  <si>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</si>
  <si>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</si>
  <si>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</si>
  <si>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</si>
  <si>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</si>
  <si>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</si>
  <si>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</si>
  <si>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</si>
  <si>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</si>
  <si>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</si>
  <si>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</si>
  <si>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</si>
  <si>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</si>
  <si>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</si>
  <si>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</si>
  <si>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</si>
  <si>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</si>
  <si>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</si>
  <si>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</si>
  <si>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</si>
  <si>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</si>
  <si>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</si>
  <si>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</si>
  <si>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</si>
  <si>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</si>
  <si>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</si>
  <si>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</si>
  <si>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</si>
  <si>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</si>
  <si>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</si>
  <si>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</si>
  <si>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</si>
  <si>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</si>
  <si>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</si>
  <si>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</si>
  <si>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</si>
  <si>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</si>
  <si>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</si>
  <si>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</si>
  <si>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</si>
  <si>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</si>
  <si>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</si>
  <si>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</si>
  <si>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</si>
  <si>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</si>
  <si>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</si>
  <si>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</si>
  <si>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</si>
  <si>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</si>
  <si>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</si>
  <si>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</si>
  <si>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</si>
  <si>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</si>
  <si>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</si>
  <si>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</si>
  <si>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</si>
  <si>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</si>
  <si>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</si>
  <si>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</si>
  <si>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</si>
  <si>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</si>
  <si>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</si>
  <si>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</si>
  <si>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</si>
  <si>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</si>
  <si>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</si>
  <si>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</si>
  <si>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</si>
  <si>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</si>
  <si>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</si>
  <si>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</si>
  <si>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</si>
  <si>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</si>
  <si>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</si>
  <si>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</si>
  <si>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</si>
  <si>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</si>
  <si>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2021-8-10000179</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</si>
  <si>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</si>
  <si>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</si>
  <si>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</si>
  <si>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</si>
  <si>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</si>
  <si>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</si>
  <si>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</si>
  <si>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</si>
  <si>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</si>
  <si>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</si>
  <si>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</si>
  <si>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</si>
  <si>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</si>
  <si>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</si>
  <si>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</si>
  <si>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</si>
  <si>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</si>
  <si>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</si>
  <si>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</si>
  <si>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</si>
  <si>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</si>
  <si>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</si>
  <si>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</si>
  <si>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</si>
  <si>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</si>
  <si>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</si>
  <si>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</si>
  <si>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</si>
  <si>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</si>
  <si>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apra el desarrollo integral de la primera infancia de  cero a siempre.
Prestar los servicios de educacion inicial en el marco de la atencion integral en centros de desarrollo infantil - CDI-, de conformidad con el manual operativo de la modalidad institucional, el lineamiento tecnico para la atencion a la primera infancia y las directrices establecidad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</si>
</sst>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Normal="10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163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183</v>
      </c>
      <c r="K20" s="149">
        <v>4347109480</v>
      </c>
      <c r="L20" s="150">
        <v>44211</v>
      </c>
      <c r="M20" s="150">
        <v>44561</v>
      </c>
      <c r="N20" s="133">
        <f>+(M20-L20)/30</f>
        <v>11.666666666666666</v>
      </c>
      <c r="O20" s="136"/>
      <c r="U20" s="132"/>
      <c r="V20" s="105">
        <f ca="1">NOW()</f>
        <v>44194.657415856484</v>
      </c>
      <c r="W20" s="105">
        <f ca="1">NOW()</f>
        <v>44194.657415856484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43883</v>
      </c>
      <c r="F48" s="143">
        <v>44196</v>
      </c>
      <c r="G48" s="158">
        <f>IF(AND(E48&lt;&gt;"",F48&lt;&gt;""),((F48-E48)/30),"")</f>
        <v>10.433333333333334</v>
      </c>
      <c r="H48" s="118" t="s">
        <v>2679</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2680</v>
      </c>
      <c r="C49" s="112" t="s">
        <v>32</v>
      </c>
      <c r="D49" s="110" t="s">
        <v>2682</v>
      </c>
      <c r="E49" s="143">
        <v>43479</v>
      </c>
      <c r="F49" s="143">
        <v>43812</v>
      </c>
      <c r="G49" s="158">
        <f t="shared" ref="G49:G50" si="2">IF(AND(E49&lt;&gt;"",F49&lt;&gt;""),((F49-E49)/30),"")</f>
        <v>11.1</v>
      </c>
      <c r="H49" s="118" t="s">
        <v>2692</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2681</v>
      </c>
      <c r="C50" s="112" t="s">
        <v>32</v>
      </c>
      <c r="D50" s="110" t="s">
        <v>2683</v>
      </c>
      <c r="E50" s="143">
        <v>43122</v>
      </c>
      <c r="F50" s="143">
        <v>43455</v>
      </c>
      <c r="G50" s="158">
        <f t="shared" si="2"/>
        <v>11.1</v>
      </c>
      <c r="H50" s="118" t="s">
        <v>2692</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2681</v>
      </c>
      <c r="C51" s="112" t="s">
        <v>32</v>
      </c>
      <c r="D51" s="110" t="s">
        <v>2684</v>
      </c>
      <c r="E51" s="143">
        <v>42758</v>
      </c>
      <c r="F51" s="143">
        <v>43091</v>
      </c>
      <c r="G51" s="158">
        <f t="shared" ref="G51:G107" si="3">IF(AND(E51&lt;&gt;"",F51&lt;&gt;""),((F51-E51)/30),"")</f>
        <v>11.1</v>
      </c>
      <c r="H51" s="118" t="s">
        <v>2692</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2681</v>
      </c>
      <c r="C52" s="112" t="s">
        <v>32</v>
      </c>
      <c r="D52" s="110" t="s">
        <v>2685</v>
      </c>
      <c r="E52" s="143">
        <v>42387</v>
      </c>
      <c r="F52" s="143">
        <v>42723</v>
      </c>
      <c r="G52" s="158">
        <f t="shared" si="3"/>
        <v>11.2</v>
      </c>
      <c r="H52" s="118" t="s">
        <v>2692</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2681</v>
      </c>
      <c r="C53" s="112" t="s">
        <v>32</v>
      </c>
      <c r="D53" s="110" t="s">
        <v>2686</v>
      </c>
      <c r="E53" s="143">
        <v>42023</v>
      </c>
      <c r="F53" s="143">
        <v>42356</v>
      </c>
      <c r="G53" s="158">
        <f t="shared" si="3"/>
        <v>11.1</v>
      </c>
      <c r="H53" s="118" t="s">
        <v>2692</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2681</v>
      </c>
      <c r="C54" s="112" t="s">
        <v>32</v>
      </c>
      <c r="D54" s="110" t="s">
        <v>2687</v>
      </c>
      <c r="E54" s="143">
        <v>41659</v>
      </c>
      <c r="F54" s="143">
        <v>41992</v>
      </c>
      <c r="G54" s="158">
        <f t="shared" si="3"/>
        <v>11.1</v>
      </c>
      <c r="H54" s="118" t="s">
        <v>2692</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2680</v>
      </c>
      <c r="C55" s="112" t="s">
        <v>32</v>
      </c>
      <c r="D55" s="110" t="s">
        <v>2688</v>
      </c>
      <c r="E55" s="143">
        <v>41306</v>
      </c>
      <c r="F55" s="143">
        <v>41608</v>
      </c>
      <c r="G55" s="158">
        <f t="shared" si="3"/>
        <v>10.066666666666666</v>
      </c>
      <c r="H55" s="118" t="s">
        <v>2693</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2680</v>
      </c>
      <c r="C56" s="112" t="s">
        <v>32</v>
      </c>
      <c r="D56" s="110" t="s">
        <v>2689</v>
      </c>
      <c r="E56" s="143">
        <v>40940</v>
      </c>
      <c r="F56" s="143">
        <v>41243</v>
      </c>
      <c r="G56" s="158">
        <f t="shared" si="3"/>
        <v>10.1</v>
      </c>
      <c r="H56" s="118" t="s">
        <v>2693</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2680</v>
      </c>
      <c r="C57" s="65" t="s">
        <v>32</v>
      </c>
      <c r="D57" s="63" t="s">
        <v>2690</v>
      </c>
      <c r="E57" s="143">
        <v>40575</v>
      </c>
      <c r="F57" s="143">
        <v>40877</v>
      </c>
      <c r="G57" s="158">
        <f t="shared" si="3"/>
        <v>10.066666666666666</v>
      </c>
      <c r="H57" s="118" t="s">
        <v>2693</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2680</v>
      </c>
      <c r="C58" s="65" t="s">
        <v>32</v>
      </c>
      <c r="D58" s="63" t="s">
        <v>2691</v>
      </c>
      <c r="E58" s="143">
        <v>40210</v>
      </c>
      <c r="F58" s="143">
        <v>40512</v>
      </c>
      <c r="G58" s="158">
        <f t="shared" si="3"/>
        <v>10.066666666666666</v>
      </c>
      <c r="H58" s="118" t="s">
        <v>2693</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2678</v>
      </c>
      <c r="E114" s="143">
        <v>43883</v>
      </c>
      <c r="F114" s="143">
        <v>44196</v>
      </c>
      <c r="G114" s="158">
        <f>IF(AND(E114&lt;&gt;"",F114&lt;&gt;""),((F114-E114)/30),"")</f>
        <v>10.433333333333334</v>
      </c>
      <c r="H114" s="118" t="s">
        <v>2697</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2694</v>
      </c>
      <c r="E115" s="143">
        <v>43883</v>
      </c>
      <c r="F115" s="143">
        <v>44196</v>
      </c>
      <c r="G115" s="158">
        <f t="shared" ref="G115:G116" si="4">IF(AND(E115&lt;&gt;"",F115&lt;&gt;""),((F115-E115)/30),"")</f>
        <v>10.433333333333334</v>
      </c>
      <c r="H115" s="120" t="s">
        <v>2698</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2695</v>
      </c>
      <c r="E116" s="143">
        <v>43883</v>
      </c>
      <c r="F116" s="143">
        <v>44196</v>
      </c>
      <c r="G116" s="158">
        <f t="shared" si="4"/>
        <v>10.433333333333334</v>
      </c>
      <c r="H116" s="120" t="s">
        <v>2699</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2696</v>
      </c>
      <c r="E117" s="143">
        <v>43883</v>
      </c>
      <c r="F117" s="143">
        <v>44196</v>
      </c>
      <c r="G117" s="158">
        <f t="shared" ref="G117:G159" si="5">IF(AND(E117&lt;&gt;"",F117&lt;&gt;""),((F117-E117)/30),"")</f>
        <v>10.433333333333334</v>
      </c>
      <c r="H117" s="120" t="s">
        <v>2700</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217355474</v>
      </c>
      <c r="F185" s="92"/>
      <c r="G185" s="93"/>
      <c r="H185" s="88"/>
      <c r="I185" s="90" t="s">
        <v>2627</v>
      </c>
      <c r="J185" s="164">
        <f>+SUM(M179:M183)</f>
        <v>0.02</v>
      </c>
      <c r="K185" s="200" t="s">
        <v>2628</v>
      </c>
      <c r="L185" s="200"/>
      <c r="M185" s="94">
        <f>+J185*(SUM(K20:K35))</f>
        <v>86942189.600000009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2701</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6" t="s">
        <v>2705</v>
      </c>
      <c r="L211" s="21"/>
      <c r="M211" s="21"/>
      <c r="N211" s="21"/>
      <c r="O211" s="8"/>
    </row>
    <row r="212" spans="1:15" x14ac:dyDescent="0.25">
      <c r="A212" s="9"/>
      <c r="B212" s="27" t="s">
        <v>2619</v>
      </c>
      <c r="C212" s="145" t="s">
        <v>2701</v>
      </c>
      <c r="D212" s="21"/>
      <c r="G212" s="27" t="s">
        <v>2621</v>
      </c>
      <c r="H212" s="146" t="s">
        <v>2703</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2020-12-29T20:48:52Z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