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ZA\Dropbox\Banco de oferentes\Banco de oferentes ICBF - 2020\Manifestacion de interés 2020\MI_BO_2021\"/>
    </mc:Choice>
  </mc:AlternateContent>
  <xr:revisionPtr revIDLastSave="0" documentId="8_{C8D8F456-784B-4A68-9392-9C47C9FF70D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<sst xmlns="http://schemas.openxmlformats.org/spreadsheetml/2006/main" count="3105" uniqueCount="2693">
  <si>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</si>
  <si>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</si>
  <si>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</si>
  <si>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</si>
  <si>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</si>
  <si>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</si>
  <si>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</si>
  <si>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</si>
  <si>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</si>
  <si>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</si>
  <si>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</si>
  <si>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</si>
  <si>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</si>
  <si>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</si>
  <si>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</si>
  <si>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</si>
  <si>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</si>
  <si>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</si>
  <si>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</si>
  <si>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</si>
  <si>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</si>
  <si>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</si>
  <si>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</si>
  <si>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</si>
  <si>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</si>
  <si>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</si>
  <si>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</si>
  <si>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</si>
  <si>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</si>
  <si>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</si>
  <si>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</si>
  <si>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</si>
  <si>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</si>
  <si>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</si>
  <si>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</si>
  <si>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</si>
  <si>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</si>
  <si>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</si>
  <si>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</si>
  <si>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</si>
  <si>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</si>
  <si>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</si>
  <si>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</si>
  <si>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</si>
  <si>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</si>
  <si>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</si>
  <si>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</si>
  <si>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</si>
  <si>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</si>
  <si>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</si>
  <si>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</si>
  <si>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</si>
  <si>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</si>
  <si>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</si>
  <si>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</si>
  <si>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</si>
  <si>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</si>
  <si>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</si>
  <si>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</si>
  <si>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</si>
  <si>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</si>
  <si>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</si>
  <si>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</si>
  <si>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</si>
  <si>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</si>
  <si>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</si>
  <si>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</si>
  <si>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</si>
  <si>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</si>
  <si>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</si>
  <si>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</si>
  <si>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</si>
  <si>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</si>
  <si>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</si>
  <si>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</si>
  <si>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</si>
  <si>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</si>
  <si>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</si>
  <si>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</si>
  <si>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</si>
  <si>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</si>
  <si>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</si>
  <si>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</si>
  <si>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</si>
  <si>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</si>
  <si>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</si>
  <si>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</si>
  <si>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</si>
  <si>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</si>
  <si>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</si>
  <si>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</si>
  <si>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</si>
  <si>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</si>
  <si>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</si>
  <si>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</si>
  <si>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</si>
  <si>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</si>
  <si>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</si>
  <si>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</si>
  <si>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</si>
  <si>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</si>
  <si>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</si>
  <si>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</si>
  <si>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</si>
  <si>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</si>
  <si>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</si>
  <si>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</si>
  <si>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</si>
  <si>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</si>
  <si>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</si>
  <si>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</si>
  <si>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</si>
  <si>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</si>
  <si>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</si>
  <si>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</si>
  <si>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</si>
  <si>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</si>
  <si>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</si>
  <si>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</si>
  <si>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</si>
  <si>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</si>
  <si>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</si>
  <si>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</si>
  <si>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</si>
  <si>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</si>
  <si>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</si>
  <si>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</si>
  <si>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</si>
  <si>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</si>
  <si>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</si>
  <si>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</si>
  <si>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</si>
  <si>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</si>
  <si>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</si>
  <si>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</si>
  <si>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</si>
  <si>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</si>
  <si>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</si>
  <si>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</si>
  <si>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</si>
  <si>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</si>
  <si>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</si>
  <si>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</si>
  <si>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</si>
  <si>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</si>
  <si>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</si>
  <si>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</si>
  <si>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</si>
  <si>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</si>
  <si>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</si>
  <si>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</si>
  <si>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</si>
  <si>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</si>
  <si>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</si>
  <si>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</si>
  <si>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</si>
  <si>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</si>
  <si>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</si>
  <si>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</si>
  <si>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</si>
  <si>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</si>
  <si>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</si>
  <si>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</si>
  <si>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</si>
  <si>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</si>
  <si>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</si>
  <si>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</si>
  <si>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</si>
  <si>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</si>
  <si>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</si>
  <si>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</si>
  <si>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</si>
  <si>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</si>
  <si>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</si>
  <si>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</si>
  <si>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</si>
  <si>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</si>
  <si>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</si>
  <si>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</si>
  <si>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</si>
  <si>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</si>
  <si>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</si>
  <si>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</si>
  <si>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</si>
  <si>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</si>
  <si>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</si>
  <si>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</si>
  <si>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</si>
  <si>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</si>
  <si>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</si>
  <si>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</si>
  <si>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</si>
  <si>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</si>
  <si>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</si>
  <si>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</si>
  <si>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</si>
  <si>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</si>
  <si>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</si>
  <si>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</si>
  <si>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</si>
  <si>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</si>
  <si>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</si>
  <si>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</si>
  <si>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</si>
  <si>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</si>
  <si>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</si>
  <si>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</si>
  <si>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</si>
  <si>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</si>
  <si>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</si>
  <si>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</si>
  <si>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</si>
  <si>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</si>
  <si>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</si>
  <si>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</si>
  <si>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</si>
  <si>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</si>
  <si>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</si>
  <si>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</si>
  <si>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</si>
  <si>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</si>
  <si>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</si>
  <si>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</si>
  <si>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</si>
  <si>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</si>
  <si>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</si>
  <si>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</si>
  <si>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</si>
  <si>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</si>
  <si>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</si>
  <si>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</si>
  <si>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</si>
  <si>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</si>
  <si>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</si>
  <si>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</si>
  <si>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</si>
  <si>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</si>
  <si>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</si>
  <si>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</si>
  <si>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</si>
  <si>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</si>
  <si>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</si>
  <si>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</si>
  <si>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</si>
  <si>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</si>
  <si>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</si>
  <si>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</si>
  <si>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</si>
  <si>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</si>
  <si>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</si>
  <si>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</si>
  <si>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</si>
  <si>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</si>
  <si>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</si>
  <si>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</si>
  <si>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</si>
  <si>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</si>
  <si>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</si>
  <si>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</si>
  <si>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</si>
  <si>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</si>
  <si>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</si>
  <si>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</si>
  <si>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</si>
  <si>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</si>
  <si>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</si>
  <si>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</si>
  <si>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</si>
  <si>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</si>
  <si>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</si>
  <si>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</si>
  <si>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</si>
  <si>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</si>
  <si>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</si>
  <si>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</si>
  <si>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</si>
  <si>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</si>
  <si>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</si>
  <si>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</si>
  <si>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</si>
  <si>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</si>
  <si>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</si>
  <si>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</si>
  <si>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</si>
  <si>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</si>
  <si>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</si>
  <si>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</si>
  <si>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</si>
  <si>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</si>
  <si>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</si>
  <si>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</si>
  <si>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</si>
  <si>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</si>
  <si>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</si>
  <si>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</si>
  <si>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</si>
  <si>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</si>
  <si>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</si>
  <si>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</si>
  <si>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</si>
  <si>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</si>
  <si>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</si>
  <si>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</si>
  <si>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</si>
  <si>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</si>
  <si>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</si>
  <si>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</si>
  <si>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</si>
  <si>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</si>
  <si>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</si>
  <si>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</si>
  <si>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</si>
  <si>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</si>
  <si>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</si>
  <si>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</si>
  <si>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</si>
  <si>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</si>
  <si>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</si>
  <si>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</si>
  <si>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</si>
  <si>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</si>
  <si>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</si>
  <si>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</si>
  <si>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</si>
  <si>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</si>
  <si>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</si>
  <si>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</si>
  <si>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</si>
  <si>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</si>
  <si>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</si>
  <si>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</si>
  <si>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</si>
  <si>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</si>
  <si>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</si>
  <si>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</si>
  <si>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</si>
  <si>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</si>
  <si>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</si>
  <si>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</si>
  <si>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</si>
  <si>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</si>
  <si>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</si>
  <si>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</si>
  <si>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</si>
  <si>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</si>
  <si>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</si>
  <si>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</si>
  <si>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</si>
  <si>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</si>
  <si>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</si>
  <si>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</si>
  <si>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</si>
  <si>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</si>
  <si>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</si>
  <si>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</si>
  <si>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</si>
  <si>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</si>
  <si>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</si>
  <si>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</si>
  <si>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</si>
  <si>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</si>
  <si>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</si>
  <si>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</si>
  <si>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</si>
  <si>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</si>
  <si>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</si>
  <si>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</si>
  <si>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</si>
  <si>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</si>
  <si>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</si>
  <si>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</si>
  <si>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</si>
  <si>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</si>
  <si>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</si>
  <si>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</si>
  <si>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</si>
  <si>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</si>
  <si>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</si>
  <si>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</si>
  <si>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</si>
  <si>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</si>
  <si>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</si>
  <si>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</si>
  <si>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</si>
  <si>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</si>
  <si>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</si>
  <si>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</si>
  <si>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</si>
  <si>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</si>
  <si>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</si>
  <si>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</si>
  <si>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</si>
  <si>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</si>
  <si>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</si>
  <si>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</si>
  <si>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</si>
  <si>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</si>
  <si>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</si>
  <si>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</si>
  <si>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</si>
  <si>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</si>
  <si>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</si>
  <si>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</si>
  <si>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</si>
  <si>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</si>
  <si>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</si>
  <si>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</si>
  <si>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</si>
  <si>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</si>
  <si>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</si>
  <si>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</si>
  <si>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</si>
  <si>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</si>
  <si>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</si>
  <si>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</si>
  <si>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</si>
  <si>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</si>
  <si>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</si>
  <si>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</si>
  <si>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</si>
  <si>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</si>
  <si>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</si>
  <si>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</si>
  <si>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</si>
  <si>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</si>
  <si>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</si>
  <si>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</si>
  <si>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</si>
  <si>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</si>
  <si>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</si>
  <si>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</si>
  <si>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</si>
  <si>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</si>
  <si>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</si>
  <si>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</si>
  <si>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</si>
  <si>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</si>
  <si>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</si>
  <si>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</si>
  <si>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</si>
  <si>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</si>
  <si>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</si>
  <si>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</si>
  <si>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</si>
  <si>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</si>
  <si>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</si>
  <si>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</si>
  <si>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</si>
  <si>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</si>
  <si>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</si>
  <si>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</si>
  <si>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</si>
  <si>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</si>
  <si>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</si>
  <si>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</si>
  <si>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</si>
  <si>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</si>
  <si>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</si>
  <si>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</si>
  <si>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</si>
  <si>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</si>
  <si>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</si>
  <si>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</si>
  <si>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</si>
  <si>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</si>
  <si>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</si>
  <si>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</si>
  <si>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</si>
  <si>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</si>
  <si>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</si>
  <si>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</si>
  <si>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</si>
  <si>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</si>
  <si>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</si>
  <si>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</si>
  <si>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</si>
  <si>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</si>
  <si>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</si>
  <si>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</si>
  <si>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</si>
  <si>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</si>
  <si>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</si>
  <si>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</si>
  <si>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</si>
  <si>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</si>
  <si>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</si>
  <si>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</si>
  <si>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</si>
  <si>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</si>
  <si>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</si>
  <si>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</si>
  <si>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</si>
  <si>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</si>
  <si>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</si>
  <si>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</si>
  <si>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</si>
  <si>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</si>
  <si>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</si>
  <si>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</si>
  <si>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</si>
  <si>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</si>
  <si>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</si>
  <si>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</si>
  <si>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</si>
  <si>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</si>
  <si>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</si>
  <si>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</si>
  <si>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</si>
  <si>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</si>
  <si>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</si>
  <si>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</si>
  <si>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</si>
  <si>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</si>
  <si>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</si>
  <si>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</si>
  <si>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</si>
  <si>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</si>
  <si>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</si>
  <si>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</si>
  <si>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</si>
  <si>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</si>
  <si>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</si>
  <si>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</si>
  <si>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</si>
  <si>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</si>
  <si>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</si>
  <si>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</si>
  <si>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</si>
  <si>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</si>
  <si>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</si>
  <si>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</si>
  <si>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</si>
  <si>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</si>
  <si>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</si>
  <si>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</si>
  <si>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</si>
  <si>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</si>
  <si>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</si>
  <si>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</si>
  <si>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</si>
  <si>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</si>
  <si>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</si>
  <si>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</si>
  <si>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</si>
  <si>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</si>
  <si>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</si>
  <si>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</si>
  <si>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</si>
  <si>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</si>
  <si>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</si>
  <si>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</si>
  <si>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</si>
  <si>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</si>
  <si>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</si>
  <si>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</si>
  <si>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</si>
  <si>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</si>
  <si>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</si>
  <si>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</si>
  <si>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</si>
  <si>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</si>
  <si>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</si>
  <si>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</si>
  <si>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</si>
  <si>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</si>
  <si>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</si>
  <si>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</si>
  <si>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</si>
  <si>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</si>
  <si>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</si>
  <si>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</si>
  <si>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</si>
  <si>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</si>
  <si>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</si>
  <si>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</si>
  <si>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</si>
  <si>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</si>
  <si>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</si>
  <si>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</si>
  <si>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</si>
  <si>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</si>
  <si>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</si>
  <si>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</si>
  <si>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</si>
  <si>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</si>
  <si>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</si>
  <si>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</si>
  <si>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</si>
  <si>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</si>
  <si>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</si>
  <si>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</si>
  <si>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</si>
  <si>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</si>
  <si>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</si>
  <si>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</si>
  <si>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</si>
  <si>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</si>
  <si>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</si>
  <si>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</si>
  <si>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</si>
  <si>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</si>
  <si>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</si>
  <si>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</si>
  <si>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</si>
  <si>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</si>
  <si>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</si>
  <si>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</si>
  <si>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</si>
  <si>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</si>
  <si>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</si>
  <si>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</si>
  <si>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</si>
  <si>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</si>
  <si>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</si>
  <si>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</si>
  <si>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</si>
  <si>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</si>
  <si>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</si>
  <si>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</si>
  <si>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</si>
  <si>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</si>
  <si>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</si>
  <si>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</si>
  <si>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</si>
  <si>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</si>
  <si>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</si>
  <si>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</si>
  <si>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</si>
  <si>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</si>
  <si>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</si>
  <si>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</si>
  <si>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</si>
  <si>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</si>
  <si>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</si>
  <si>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</si>
  <si>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</si>
  <si>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</si>
  <si>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</si>
  <si>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</si>
  <si>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</si>
  <si>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</si>
  <si>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</si>
  <si>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</si>
  <si>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</si>
  <si>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</si>
  <si>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</si>
  <si>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</si>
  <si>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</si>
  <si>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</si>
  <si>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</si>
  <si>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</si>
  <si>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</si>
  <si>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</si>
  <si>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</si>
  <si>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</si>
  <si>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</si>
  <si>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</si>
  <si>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</si>
  <si>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</si>
  <si>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</si>
  <si>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</si>
  <si>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</si>
  <si>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</si>
  <si>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</si>
  <si>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</si>
  <si>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</si>
  <si>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</si>
  <si>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</si>
  <si>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</si>
  <si>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</si>
  <si>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</si>
  <si>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</si>
  <si>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</si>
  <si>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</si>
  <si>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</si>
  <si>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</si>
  <si>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</si>
  <si>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</si>
  <si>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</si>
  <si>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</si>
  <si>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</si>
  <si>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</si>
  <si>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</si>
  <si>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</si>
  <si>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</si>
  <si>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</si>
  <si>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</si>
  <si>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</si>
  <si>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</si>
  <si>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</si>
  <si>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</si>
  <si>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</si>
  <si>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</si>
  <si>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</si>
  <si>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</si>
  <si>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</si>
  <si>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</si>
  <si>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</si>
  <si>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</si>
  <si>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</si>
  <si>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</si>
  <si>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</si>
  <si>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</si>
  <si>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</si>
  <si>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</si>
  <si>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</si>
  <si>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</si>
  <si>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</si>
  <si>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</si>
  <si>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</si>
  <si>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</si>
  <si>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</si>
  <si>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</si>
  <si>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</si>
  <si>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</si>
  <si>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</si>
  <si>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</si>
  <si>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</si>
  <si>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</si>
  <si>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</si>
  <si>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</si>
  <si>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</si>
  <si>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</si>
  <si>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</si>
  <si>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</si>
  <si>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</si>
  <si>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</si>
  <si>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</si>
  <si>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</si>
  <si>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</si>
  <si>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</si>
  <si>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</si>
  <si>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</si>
  <si>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</si>
  <si>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</si>
  <si>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</si>
  <si>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</si>
  <si>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</si>
  <si>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</si>
  <si>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</si>
  <si>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</si>
  <si>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</si>
  <si>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</si>
  <si>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</si>
  <si>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</si>
  <si>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</si>
  <si>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</si>
  <si>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</si>
  <si>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</si>
  <si>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</si>
  <si>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</si>
  <si>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</si>
  <si>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</si>
  <si>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</si>
  <si>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</si>
  <si>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</si>
  <si>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</si>
  <si>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</si>
  <si>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</si>
  <si>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</si>
  <si>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</si>
  <si>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</si>
  <si>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</si>
  <si>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</si>
  <si>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</si>
  <si>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</si>
  <si>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</si>
  <si>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</si>
  <si>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</si>
  <si>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</si>
  <si>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</si>
  <si>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</si>
  <si>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</si>
  <si>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</si>
  <si>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</si>
  <si>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</si>
  <si>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</si>
  <si>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</si>
  <si>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</si>
  <si>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</si>
  <si>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</si>
  <si>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</si>
  <si>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</si>
  <si>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</si>
  <si>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</si>
  <si>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</si>
  <si>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</si>
  <si>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</si>
  <si>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</si>
  <si>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</si>
  <si>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</si>
  <si>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</si>
  <si>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</si>
  <si>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</si>
  <si>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</si>
  <si>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</si>
  <si>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</si>
  <si>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</si>
  <si>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</si>
  <si>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</si>
  <si>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</si>
  <si>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</si>
  <si>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</si>
  <si>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</si>
  <si>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</si>
  <si>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</si>
  <si>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</si>
  <si>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</si>
  <si>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</si>
  <si>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</si>
  <si>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</si>
  <si>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</si>
  <si>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</si>
  <si>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</si>
  <si>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</si>
  <si>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</si>
  <si>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</si>
  <si>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</si>
  <si>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</si>
  <si>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</si>
  <si>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</si>
  <si>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</si>
  <si>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</si>
  <si>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</si>
  <si>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</si>
  <si>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</si>
  <si>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</si>
  <si>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</si>
  <si>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</si>
  <si>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</si>
  <si>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</si>
  <si>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</si>
  <si>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</si>
  <si>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</si>
  <si>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</si>
  <si>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</si>
  <si>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</si>
  <si>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</si>
  <si>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</si>
  <si>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</si>
  <si>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</si>
  <si>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</si>
  <si>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</si>
  <si>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</si>
  <si>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</si>
  <si>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</si>
  <si>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</si>
  <si>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</si>
  <si>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</si>
  <si>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</si>
  <si>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</si>
  <si>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</si>
  <si>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</si>
  <si>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</si>
  <si>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</si>
  <si>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</si>
  <si>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</si>
  <si>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</si>
  <si>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</si>
  <si>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</si>
  <si>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</si>
  <si>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</si>
  <si>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</si>
  <si>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</si>
  <si>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</si>
  <si>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</si>
  <si>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</si>
  <si>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</si>
  <si>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</si>
  <si>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</si>
  <si>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</si>
  <si>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</si>
  <si>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</si>
  <si>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</si>
  <si>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</si>
  <si>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</si>
  <si>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</si>
  <si>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</si>
  <si>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</si>
  <si>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</si>
  <si>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</si>
  <si>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</si>
  <si>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</si>
  <si>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</si>
  <si>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</si>
  <si>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</si>
  <si>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</si>
  <si>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</si>
  <si>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</si>
  <si>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</si>
  <si>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</si>
  <si>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</si>
  <si>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</si>
  <si>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</si>
  <si>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</si>
  <si>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</si>
  <si>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</si>
  <si>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</si>
  <si>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</si>
  <si>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</si>
  <si>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</si>
  <si>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</si>
  <si>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</si>
  <si>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</si>
  <si>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</si>
  <si>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</si>
  <si>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</si>
  <si>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</si>
  <si>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</si>
  <si>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</si>
  <si>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</si>
  <si>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</si>
  <si>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</si>
  <si>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</si>
  <si>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</si>
  <si>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</si>
  <si>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</si>
  <si>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</si>
  <si>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</si>
  <si>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</si>
  <si>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</si>
  <si>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</si>
  <si>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</si>
  <si>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</si>
  <si>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</si>
  <si>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</si>
  <si>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</si>
  <si>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</si>
  <si>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</si>
  <si>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</si>
  <si>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</si>
  <si>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</si>
  <si>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</si>
  <si>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</si>
  <si>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</si>
  <si>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</si>
  <si>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</si>
  <si>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</si>
  <si>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</si>
  <si>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</si>
  <si>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</si>
  <si>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</si>
  <si>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</si>
  <si>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</si>
  <si>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</si>
  <si>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</si>
  <si>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</si>
  <si>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</si>
  <si>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</si>
  <si>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</si>
  <si>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</si>
  <si>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</si>
  <si>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</si>
  <si>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</si>
  <si>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</si>
  <si>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</si>
  <si>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</si>
  <si>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</si>
  <si>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</si>
  <si>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</si>
  <si>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</si>
  <si>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</si>
  <si>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</si>
  <si>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</si>
  <si>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</si>
  <si>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</si>
  <si>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</si>
  <si>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</si>
  <si>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</si>
  <si>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</si>
  <si>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</si>
  <si>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</si>
  <si>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</si>
  <si>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</si>
  <si>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</si>
  <si>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</si>
  <si>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</si>
  <si>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</si>
  <si>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</si>
  <si>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</si>
  <si>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</si>
  <si>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</si>
  <si>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</si>
  <si>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</si>
  <si>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</si>
  <si>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</si>
  <si>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</si>
  <si>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</si>
  <si>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</si>
  <si>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</si>
  <si>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</si>
  <si>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</si>
  <si>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</si>
  <si>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</si>
  <si>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</si>
  <si>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</si>
  <si>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</si>
  <si>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</si>
  <si>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</si>
  <si>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</si>
  <si>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</si>
  <si>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</si>
  <si>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</si>
  <si>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</si>
  <si>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</si>
  <si>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</si>
  <si>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</si>
  <si>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</si>
  <si>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</si>
  <si>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</si>
  <si>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</si>
  <si>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</si>
  <si>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</si>
  <si>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</si>
  <si>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</si>
  <si>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</si>
  <si>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</si>
  <si>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</si>
  <si>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</si>
  <si>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</si>
  <si>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</si>
  <si>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</si>
  <si>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</si>
  <si>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</si>
  <si>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</si>
  <si>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</si>
  <si>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</si>
  <si>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</si>
  <si>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</si>
  <si>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</si>
  <si>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</si>
  <si>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</si>
  <si>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</si>
  <si>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</si>
  <si>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</si>
  <si>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</si>
  <si>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</si>
  <si>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</si>
  <si>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</si>
  <si>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</si>
  <si>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</si>
  <si>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</si>
  <si>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</si>
  <si>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</si>
  <si>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</si>
  <si>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</si>
  <si>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</si>
  <si>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</si>
  <si>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</si>
  <si>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</si>
  <si>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</si>
  <si>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</si>
  <si>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</si>
  <si>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</si>
  <si>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</si>
  <si>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</si>
  <si>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</si>
  <si>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</si>
  <si>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</si>
  <si>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</si>
  <si>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</si>
  <si>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</si>
  <si>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</si>
  <si>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</si>
  <si>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</si>
  <si>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</si>
  <si>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</si>
  <si>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</si>
  <si>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</si>
  <si>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</si>
  <si>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</si>
  <si>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</si>
  <si>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</si>
  <si>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</si>
  <si>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</si>
  <si>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</si>
  <si>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</si>
  <si>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</si>
  <si>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</si>
  <si>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</si>
  <si>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</si>
  <si>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</si>
  <si>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</si>
  <si>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</si>
  <si>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</si>
  <si>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</si>
  <si>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</si>
  <si>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</si>
  <si>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</si>
  <si>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</si>
  <si>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</si>
  <si>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</si>
  <si>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</si>
  <si>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</si>
  <si>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</si>
  <si>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</si>
  <si>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</si>
  <si>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</si>
  <si>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</si>
  <si>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</si>
  <si>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</si>
  <si>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</si>
  <si>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</si>
  <si>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</si>
  <si>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</si>
  <si>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</si>
  <si>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</si>
  <si>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</si>
  <si>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</si>
  <si>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</si>
  <si>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</si>
  <si>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</si>
  <si>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</si>
  <si>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</si>
  <si>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</si>
  <si>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</si>
  <si>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</si>
  <si>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</si>
  <si>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</si>
  <si>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</si>
  <si>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</si>
  <si>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</si>
  <si>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</si>
  <si>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</si>
  <si>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</si>
  <si>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</si>
  <si>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</si>
  <si>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</si>
  <si>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</si>
  <si>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</si>
  <si>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</si>
  <si>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</si>
  <si>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</si>
  <si>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</si>
  <si>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</si>
  <si>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</si>
  <si>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</si>
  <si>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</si>
  <si>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</si>
  <si>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</si>
  <si>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</si>
  <si>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</si>
  <si>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</si>
  <si>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</si>
  <si>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</si>
  <si>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</si>
  <si>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</si>
  <si>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</si>
  <si>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</si>
  <si>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</si>
  <si>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</si>
  <si>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</si>
  <si>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</si>
  <si>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</si>
  <si>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</si>
  <si>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</si>
  <si>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</si>
  <si>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</si>
  <si>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</si>
  <si>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</si>
  <si>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</si>
  <si>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</si>
  <si>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</si>
  <si>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</si>
  <si>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</si>
  <si>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</si>
  <si>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</si>
  <si>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</si>
  <si>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</si>
  <si>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</si>
  <si>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</si>
  <si>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</si>
  <si>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</si>
  <si>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</si>
  <si>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</si>
  <si>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</si>
  <si>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</si>
  <si>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</si>
  <si>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</si>
  <si>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</si>
  <si>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</si>
  <si>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</si>
  <si>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</si>
  <si>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</si>
  <si>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</si>
  <si>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</si>
  <si>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</si>
  <si>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</si>
  <si>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</si>
  <si>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</si>
  <si>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</si>
  <si>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</si>
  <si>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</si>
  <si>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</si>
  <si>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</si>
  <si>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</si>
  <si>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</si>
  <si>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</si>
  <si>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</si>
  <si>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</si>
  <si>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</si>
  <si>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</si>
  <si>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</si>
  <si>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</si>
  <si>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</si>
  <si>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</si>
  <si>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</si>
  <si>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</si>
  <si>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</si>
  <si>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</si>
  <si>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</si>
  <si>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</si>
  <si>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</si>
  <si>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</si>
  <si>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</si>
  <si>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</si>
  <si>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</si>
  <si>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</si>
  <si>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</si>
  <si>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</si>
  <si>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</si>
  <si>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</si>
  <si>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</si>
  <si>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</si>
  <si>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</si>
  <si>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</si>
  <si>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</si>
  <si>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</si>
  <si>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</si>
  <si>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</si>
  <si>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</si>
  <si>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</si>
  <si>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</si>
  <si>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</si>
  <si>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</si>
  <si>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</si>
  <si>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</si>
  <si>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</si>
  <si>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</si>
  <si>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</si>
  <si>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</si>
  <si>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</si>
  <si>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</si>
  <si>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</si>
  <si>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</si>
  <si>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</si>
  <si>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</si>
  <si>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</si>
  <si>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</si>
  <si>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</si>
  <si>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</si>
  <si>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</si>
  <si>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</si>
  <si>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</si>
  <si>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</si>
  <si>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</si>
  <si>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</si>
  <si>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</si>
  <si>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</si>
  <si>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</si>
  <si>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</si>
  <si>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</si>
  <si>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</si>
  <si>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</si>
  <si>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</si>
  <si>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</si>
  <si>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</si>
  <si>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</si>
  <si>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</si>
  <si>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</si>
  <si>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</si>
  <si>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</si>
  <si>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</si>
  <si>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</si>
  <si>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</si>
  <si>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</si>
  <si>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</si>
  <si>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</si>
  <si>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</si>
  <si>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</si>
  <si>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</si>
  <si>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</si>
  <si>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</si>
  <si>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</si>
  <si>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</si>
  <si>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</si>
  <si>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</si>
  <si>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</si>
  <si>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</si>
  <si>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</si>
  <si>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</si>
  <si>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</si>
  <si>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</si>
  <si>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</si>
  <si>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</si>
  <si>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</si>
  <si>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</si>
  <si>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</si>
  <si>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</si>
  <si>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</si>
  <si>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</si>
  <si>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</si>
  <si>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</si>
  <si>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</si>
  <si>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</si>
  <si>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</si>
  <si>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</si>
  <si>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</si>
  <si>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</si>
  <si>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</si>
  <si>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</si>
  <si>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</si>
  <si>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</si>
  <si>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</si>
  <si>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</si>
  <si>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</si>
  <si>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</si>
  <si>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</si>
  <si>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</si>
  <si>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</si>
  <si>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</si>
  <si>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</si>
  <si>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</si>
  <si>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</si>
  <si>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</si>
  <si>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</si>
  <si>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</si>
  <si>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</si>
  <si>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</si>
  <si>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</si>
  <si>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</si>
  <si>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</si>
  <si>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</si>
  <si>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</si>
  <si>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</si>
  <si>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</si>
  <si>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</si>
  <si>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</si>
  <si>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</si>
  <si>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</si>
  <si>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</si>
  <si>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</si>
  <si>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</si>
  <si>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</si>
  <si>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</si>
  <si>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</si>
  <si>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</si>
  <si>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</si>
  <si>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</si>
  <si>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</si>
  <si>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</si>
  <si>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</si>
  <si>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</si>
  <si>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</si>
  <si>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</si>
  <si>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</si>
  <si>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</si>
  <si>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</si>
  <si>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</si>
  <si>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</si>
  <si>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</si>
  <si>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</si>
  <si>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</si>
  <si>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</si>
  <si>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</si>
  <si>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</si>
  <si>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</si>
  <si>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</si>
  <si>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</si>
  <si>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</si>
  <si>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</si>
  <si>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</si>
  <si>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</si>
  <si>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</si>
  <si>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</si>
  <si>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</si>
  <si>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</si>
  <si>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</si>
  <si>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</si>
  <si>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</si>
  <si>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</si>
  <si>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</si>
  <si>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</si>
  <si>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</si>
  <si>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</si>
  <si>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</si>
  <si>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</si>
  <si>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</si>
  <si>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</si>
  <si>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</si>
  <si>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</si>
  <si>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</si>
  <si>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</si>
  <si>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</si>
  <si>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</si>
  <si>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</si>
  <si>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</si>
  <si>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</si>
  <si>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</si>
  <si>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</si>
  <si>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</si>
  <si>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</si>
  <si>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</si>
  <si>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</si>
  <si>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</si>
  <si>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</si>
  <si>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</si>
  <si>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</si>
  <si>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</si>
  <si>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</si>
  <si>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</si>
  <si>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</si>
  <si>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</si>
  <si>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</si>
  <si>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</si>
  <si>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</si>
  <si>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</si>
  <si>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</si>
  <si>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</si>
  <si>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</si>
  <si>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</si>
  <si>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</si>
  <si>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</si>
  <si>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</si>
  <si>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</si>
  <si>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</si>
  <si>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</si>
  <si>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</si>
  <si>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</si>
  <si>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</si>
  <si>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</si>
  <si>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</si>
  <si>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</si>
  <si>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</si>
  <si>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</si>
  <si>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</si>
  <si>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</si>
  <si>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</si>
  <si>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</si>
  <si>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</si>
  <si>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</si>
  <si>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</si>
  <si>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</si>
  <si>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</si>
  <si>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</si>
  <si>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</si>
  <si>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</si>
  <si>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</si>
  <si>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</si>
  <si>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</si>
  <si>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</si>
  <si>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</si>
  <si>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</si>
  <si>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</si>
  <si>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</si>
  <si>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</si>
  <si>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</si>
  <si>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</si>
  <si>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</si>
  <si>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</si>
  <si>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</si>
  <si>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</si>
  <si>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</si>
  <si>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</si>
  <si>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</si>
  <si>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</si>
  <si>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</si>
  <si>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</si>
  <si>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</si>
  <si>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</si>
  <si>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</si>
  <si>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</si>
  <si>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</si>
  <si>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</si>
  <si>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</si>
  <si>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</si>
  <si>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</si>
  <si>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</si>
  <si>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</si>
  <si>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</si>
  <si>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</si>
  <si>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</si>
  <si>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</si>
  <si>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</si>
  <si>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</si>
  <si>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</si>
  <si>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</si>
  <si>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</si>
  <si>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</si>
  <si>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</si>
  <si>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</si>
  <si>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</si>
  <si>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</si>
  <si>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</si>
  <si>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</si>
  <si>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</si>
  <si>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</si>
  <si>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</si>
  <si>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</si>
  <si>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</si>
  <si>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</si>
  <si>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</si>
  <si>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</si>
  <si>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</si>
  <si>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</si>
  <si>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</si>
  <si>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</si>
  <si>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</si>
  <si>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</si>
  <si>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</si>
  <si>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</si>
  <si>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</si>
  <si>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</si>
  <si>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</si>
  <si>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</si>
  <si>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</si>
  <si>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</si>
  <si>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</si>
  <si>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</si>
  <si>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</si>
  <si>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</si>
  <si>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</si>
  <si>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</si>
  <si>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</si>
  <si>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</si>
  <si>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</si>
  <si>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</si>
  <si>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</si>
  <si>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</si>
  <si>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</si>
  <si>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</si>
  <si>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</si>
  <si>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</si>
  <si>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</si>
  <si>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</si>
  <si>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</si>
  <si>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</si>
  <si>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</si>
  <si>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</si>
  <si>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</si>
  <si>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</si>
  <si>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</si>
  <si>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</si>
  <si>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</si>
  <si>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</si>
  <si>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</si>
  <si>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</si>
  <si>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</si>
  <si>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</si>
  <si>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</si>
  <si>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</si>
  <si>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</si>
  <si>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</si>
  <si>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</si>
  <si>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</si>
  <si>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</si>
  <si>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</si>
  <si>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</si>
  <si>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</si>
  <si>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</si>
  <si>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</si>
  <si>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</si>
  <si>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</si>
  <si>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</si>
  <si>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</si>
  <si>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</si>
  <si>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</si>
  <si>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</si>
  <si>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</si>
  <si>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</si>
  <si>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</si>
  <si>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</si>
  <si>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</si>
  <si>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</si>
  <si>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</si>
  <si>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</si>
  <si>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</si>
  <si>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</si>
  <si>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</si>
  <si>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</si>
  <si>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</si>
  <si>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</si>
  <si>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</si>
  <si>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</si>
  <si>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</si>
  <si>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</si>
  <si>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</si>
  <si>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</si>
  <si>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</si>
  <si>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</si>
  <si>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</si>
  <si>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</si>
  <si>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</si>
  <si>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</si>
  <si>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</si>
  <si>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</si>
  <si>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</si>
  <si>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</si>
  <si>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</si>
  <si>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</si>
  <si>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</si>
  <si>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</si>
  <si>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</si>
  <si>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</si>
  <si>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</si>
  <si>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</si>
  <si>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</si>
  <si>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</si>
  <si>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</si>
  <si>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</si>
  <si>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</si>
  <si>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</si>
  <si>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</si>
  <si>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</si>
  <si>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</si>
  <si>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</si>
  <si>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</si>
  <si>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</si>
  <si>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</si>
  <si>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</si>
  <si>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</si>
  <si>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</si>
  <si>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</si>
  <si>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</si>
  <si>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</si>
  <si>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</si>
  <si>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</si>
  <si>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</si>
  <si>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</si>
  <si>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</si>
  <si>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</si>
  <si>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</si>
  <si>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</si>
  <si>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</si>
  <si>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</si>
  <si>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</si>
  <si>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</si>
  <si>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</si>
  <si>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</si>
  <si>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</si>
  <si>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</si>
  <si>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</si>
  <si>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</si>
  <si>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</si>
  <si>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</si>
  <si>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</si>
  <si>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</si>
  <si>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</si>
  <si>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</si>
  <si>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</si>
  <si>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</si>
  <si>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</si>
  <si>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</si>
  <si>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</si>
  <si>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</si>
  <si>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</si>
  <si>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</si>
  <si>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</si>
  <si>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</si>
  <si>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</si>
  <si>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</si>
  <si>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</si>
  <si>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</si>
  <si>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</si>
  <si>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</si>
  <si>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</si>
  <si>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</si>
  <si>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</si>
  <si>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</si>
  <si>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</si>
  <si>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</si>
  <si>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</si>
  <si>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</si>
  <si>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</si>
  <si>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</si>
  <si>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</si>
  <si>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</si>
  <si>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</si>
  <si>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</si>
  <si>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</si>
  <si>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</si>
  <si>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</si>
  <si>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</si>
  <si>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</si>
  <si>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</si>
  <si>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</si>
  <si>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</si>
  <si>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</si>
  <si>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</si>
  <si>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</si>
  <si>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</si>
  <si>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</si>
  <si>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</si>
  <si>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</si>
  <si>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</si>
  <si>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</si>
  <si>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</si>
  <si>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</si>
  <si>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</si>
  <si>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</si>
  <si>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</si>
  <si>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</si>
  <si>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</si>
  <si>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</si>
  <si>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</si>
  <si>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</si>
  <si>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</si>
  <si>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</si>
  <si>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</si>
  <si>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</si>
  <si>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</si>
  <si>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</si>
  <si>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</si>
  <si>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</si>
  <si>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</si>
  <si>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</si>
  <si>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</si>
  <si>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</si>
  <si>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</si>
  <si>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</si>
  <si>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</si>
  <si>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</si>
  <si>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</si>
  <si>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</si>
  <si>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</si>
  <si>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</si>
  <si>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</si>
  <si>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</si>
  <si>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</si>
  <si>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</si>
  <si>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</si>
  <si>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</si>
  <si>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</si>
  <si>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</si>
  <si>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</si>
  <si>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</si>
  <si>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</si>
  <si>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</si>
  <si>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</si>
  <si>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</si>
  <si>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</si>
  <si>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</si>
  <si>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</si>
  <si>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</si>
  <si>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</si>
  <si>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</si>
  <si>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</si>
  <si>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</si>
  <si>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</si>
  <si>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</si>
  <si>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</si>
  <si>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</si>
  <si>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</si>
  <si>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</si>
  <si>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</si>
  <si>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</si>
  <si>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</si>
  <si>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</si>
  <si>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</si>
  <si>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</si>
  <si>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</si>
  <si>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</si>
  <si>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</si>
  <si>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</si>
  <si>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</si>
  <si>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</si>
  <si>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</si>
  <si>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</si>
  <si>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</si>
  <si>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</si>
  <si>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</si>
  <si>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</si>
  <si>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</si>
  <si>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</si>
  <si>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</si>
  <si>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</si>
  <si>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</si>
  <si>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</si>
  <si>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</si>
  <si>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</si>
  <si>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</si>
  <si>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</si>
  <si>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</si>
  <si>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</si>
  <si>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</si>
  <si>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</si>
  <si>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</si>
  <si>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</si>
  <si>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</si>
  <si>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</si>
  <si>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</si>
  <si>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</si>
  <si>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</si>
  <si>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</si>
  <si>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</si>
  <si>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</si>
  <si>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</si>
  <si>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</si>
  <si>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</si>
  <si>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</si>
  <si>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</si>
  <si>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</si>
  <si>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</si>
  <si>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</si>
  <si>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</si>
  <si>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</si>
  <si>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</si>
  <si>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</si>
  <si>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</si>
  <si>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</si>
  <si>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</si>
  <si>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</si>
  <si>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</si>
  <si>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</si>
  <si>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</si>
  <si>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</si>
  <si>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</si>
  <si>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</si>
  <si>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</si>
  <si>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</si>
  <si>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</si>
  <si>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</si>
  <si>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</si>
  <si>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</si>
  <si>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</si>
  <si>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</si>
  <si>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</si>
  <si>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</si>
  <si>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</si>
  <si>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</si>
  <si>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</si>
  <si>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</si>
  <si>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</si>
  <si>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</si>
  <si>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</si>
  <si>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</si>
  <si>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</si>
  <si>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</si>
  <si>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</si>
  <si>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</si>
  <si>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</si>
  <si>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</si>
  <si>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</si>
  <si>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</si>
  <si>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</si>
  <si>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</si>
  <si>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</si>
  <si>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</si>
  <si>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</si>
  <si>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</si>
  <si>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</si>
  <si>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</si>
  <si>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</si>
  <si>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</si>
  <si>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</si>
  <si>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</si>
  <si>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</si>
  <si>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</si>
  <si>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</si>
  <si>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</si>
  <si>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</si>
  <si>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</si>
  <si>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</si>
  <si>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</si>
  <si>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</si>
  <si>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</si>
  <si>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</si>
  <si>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</si>
  <si>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</si>
  <si>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</si>
  <si>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</si>
  <si>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</si>
  <si>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</si>
  <si>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</si>
  <si>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</si>
  <si>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</si>
  <si>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</si>
  <si>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</si>
  <si>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</si>
  <si>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</si>
  <si>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</si>
  <si>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</si>
  <si>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</si>
  <si>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</si>
  <si>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</si>
  <si>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</si>
  <si>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</si>
  <si>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</si>
  <si>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</si>
  <si>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</si>
  <si>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</si>
  <si>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</si>
  <si>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</si>
  <si>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</si>
  <si>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</si>
  <si>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</si>
  <si>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</si>
  <si>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</si>
  <si>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</si>
  <si>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</si>
  <si>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</si>
  <si>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</si>
  <si>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</si>
  <si>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</si>
  <si>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</si>
  <si>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</si>
  <si>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</si>
  <si>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</si>
  <si>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</si>
  <si>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</si>
  <si>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</si>
  <si>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</si>
  <si>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</si>
  <si>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</si>
  <si>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</si>
  <si>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</si>
  <si>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</si>
  <si>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</si>
  <si>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</si>
  <si>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</si>
  <si>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</si>
  <si>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</si>
  <si>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</si>
  <si>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</si>
  <si>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</si>
  <si>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</si>
  <si>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</si>
  <si>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</si>
  <si>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</si>
  <si>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</si>
  <si>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</si>
  <si>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</si>
  <si>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</si>
  <si>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</si>
  <si>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</si>
  <si>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</si>
  <si>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</si>
  <si>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</si>
  <si>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</si>
  <si>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</si>
  <si>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</si>
  <si>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</si>
  <si>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</si>
  <si>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</si>
  <si>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</si>
  <si>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</si>
  <si>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</si>
  <si>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</si>
  <si>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</si>
  <si>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</si>
  <si>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</si>
  <si>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</si>
  <si>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</si>
  <si>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</si>
  <si>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</si>
  <si>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</si>
  <si>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</si>
  <si>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</si>
  <si>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</si>
  <si>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</si>
  <si>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</si>
  <si>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</si>
  <si>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</si>
  <si>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</si>
  <si>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</si>
  <si>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</si>
  <si>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</si>
  <si>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</si>
  <si>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</si>
  <si>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</si>
  <si>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</si>
  <si>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</si>
  <si>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</si>
  <si>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</si>
  <si>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</si>
  <si>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</si>
  <si>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</si>
  <si>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</si>
  <si>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</si>
  <si>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</si>
  <si>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</si>
  <si>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</si>
  <si>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</si>
  <si>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</si>
  <si>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</si>
  <si>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</si>
  <si>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</si>
  <si>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</si>
  <si>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</si>
  <si>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</si>
  <si>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</si>
  <si>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</si>
  <si>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</si>
  <si>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</si>
  <si>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</si>
  <si>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</si>
  <si>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</si>
  <si>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</si>
  <si>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</si>
  <si>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</si>
  <si>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</si>
  <si>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</si>
  <si>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</si>
  <si>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</si>
  <si>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</si>
  <si>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</si>
  <si>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</si>
  <si>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</si>
  <si>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</si>
  <si>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</si>
  <si>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</si>
  <si>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</si>
  <si>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</si>
  <si>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</si>
  <si>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</si>
  <si>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</si>
  <si>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</si>
  <si>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</si>
  <si>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</si>
  <si>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</si>
  <si>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</si>
  <si>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</si>
  <si>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</si>
  <si>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</si>
  <si>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</si>
  <si>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</si>
  <si>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</si>
  <si>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</si>
  <si>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</si>
  <si>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</si>
  <si>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</si>
  <si>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</si>
  <si>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</si>
  <si>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</si>
  <si>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</si>
  <si>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</si>
  <si>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</si>
  <si>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</si>
  <si>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</si>
  <si>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</si>
  <si>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</si>
  <si>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</si>
  <si>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</si>
  <si>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</si>
  <si>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</si>
  <si>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</si>
  <si>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</si>
  <si>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</si>
  <si>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</si>
  <si>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</si>
  <si>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</si>
  <si>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</si>
  <si>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</si>
  <si>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</si>
  <si>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</si>
  <si>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</si>
  <si>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</si>
  <si>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</si>
  <si>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</si>
  <si>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</si>
  <si>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</si>
  <si>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</si>
  <si>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</si>
  <si>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</si>
  <si>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</si>
  <si>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</si>
  <si>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</si>
  <si>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</si>
  <si>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</si>
  <si>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</si>
  <si>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</si>
  <si>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</si>
  <si>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</si>
  <si>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</si>
  <si>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</si>
  <si>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</si>
  <si>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</si>
  <si>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</si>
  <si>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</si>
  <si>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</si>
  <si>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</si>
  <si>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</si>
  <si>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</si>
  <si>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</si>
  <si>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</si>
  <si>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</si>
  <si>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</si>
  <si>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</si>
  <si>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</si>
  <si>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</si>
  <si>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</si>
  <si>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</si>
  <si>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</si>
  <si>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</si>
  <si>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</si>
  <si>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</si>
  <si>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</si>
  <si>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</si>
  <si>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</si>
  <si>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</si>
  <si>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</si>
  <si>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</si>
  <si>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</si>
  <si>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</si>
  <si>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</si>
  <si>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</si>
  <si>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</si>
  <si>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</si>
  <si>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</si>
  <si>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</si>
  <si>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</si>
  <si>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</si>
  <si>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</si>
  <si>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</si>
  <si>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</si>
  <si>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</si>
  <si>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</si>
  <si>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</si>
  <si>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</si>
  <si>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</si>
  <si>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</si>
  <si>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</si>
  <si>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</si>
  <si>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</si>
  <si>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</si>
  <si>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</si>
  <si>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</si>
  <si>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</si>
  <si>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</si>
  <si>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</si>
  <si>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</si>
  <si>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</si>
  <si>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</si>
  <si>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</si>
  <si>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</si>
  <si>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</si>
  <si>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</si>
  <si>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</si>
  <si>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</si>
  <si>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</si>
  <si>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</si>
  <si>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</si>
  <si>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</si>
  <si>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</si>
  <si>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</si>
  <si>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</si>
  <si>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</si>
  <si>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</si>
  <si>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</si>
  <si>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</si>
  <si>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</si>
  <si>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</si>
  <si>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</si>
  <si>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</si>
  <si>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</si>
  <si>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</si>
  <si>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</si>
  <si>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</si>
  <si>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</si>
  <si>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</si>
  <si>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</si>
  <si>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</si>
  <si>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</si>
  <si>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</si>
  <si>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</si>
  <si>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</si>
  <si>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</si>
  <si>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</si>
  <si>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</si>
  <si>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</si>
  <si>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</si>
  <si>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</si>
  <si>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</si>
  <si>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</si>
  <si>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</si>
  <si>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</si>
  <si>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</si>
  <si>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</si>
  <si>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</si>
  <si>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</si>
  <si>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</si>
  <si>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</si>
  <si>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</si>
  <si>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</si>
  <si>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</si>
  <si>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</si>
  <si>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</si>
  <si>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</si>
  <si>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</si>
  <si>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</si>
  <si>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</si>
  <si>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</si>
  <si>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</si>
  <si>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</si>
  <si>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</si>
  <si>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</si>
  <si>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</si>
  <si>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</si>
  <si>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</si>
  <si>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</si>
  <si>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</si>
  <si>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</si>
  <si>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</si>
  <si>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</si>
  <si>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</si>
  <si>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</si>
  <si>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</si>
  <si>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</si>
  <si>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</si>
  <si>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</si>
  <si>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</si>
  <si>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</si>
  <si>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</si>
  <si>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</si>
  <si>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</si>
  <si>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</si>
  <si>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</si>
  <si>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</si>
  <si>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</si>
  <si>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</si>
  <si>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</si>
  <si>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</si>
  <si>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</si>
  <si>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</si>
  <si>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</si>
  <si>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</si>
  <si>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</si>
  <si>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</si>
  <si>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</si>
  <si>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</si>
  <si>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</si>
  <si>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</si>
  <si>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</si>
  <si>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</si>
  <si>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</si>
  <si>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</si>
  <si>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</si>
  <si>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</si>
  <si>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</si>
  <si>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</si>
  <si>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</si>
  <si>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</si>
  <si>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</si>
  <si>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</si>
  <si>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</si>
  <si>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</si>
  <si>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</si>
  <si>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</si>
  <si>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</si>
  <si>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</si>
  <si>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</si>
  <si>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</si>
  <si>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</si>
  <si>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</si>
  <si>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</si>
  <si>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</si>
  <si>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</si>
  <si>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</si>
  <si>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</si>
  <si>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</si>
  <si>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</si>
  <si>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</si>
  <si>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</si>
  <si>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</si>
  <si>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</si>
  <si>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</si>
  <si>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</si>
  <si>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</si>
  <si>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</si>
  <si>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</si>
  <si>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</si>
  <si>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</si>
  <si>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</si>
  <si>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</si>
  <si>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</si>
  <si>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</si>
  <si>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</si>
  <si>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</si>
  <si>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</si>
  <si>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</si>
  <si>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</si>
  <si>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</si>
  <si>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</si>
  <si>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</si>
  <si>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</si>
  <si>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</si>
  <si>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</si>
  <si>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</si>
  <si>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</si>
  <si>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</si>
  <si>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</si>
  <si>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</si>
  <si>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</si>
  <si>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</si>
  <si>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</si>
  <si>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</si>
  <si>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</si>
  <si>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</si>
  <si>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</si>
  <si>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</si>
  <si>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</si>
  <si>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</si>
  <si>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</si>
  <si>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</si>
  <si>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</si>
  <si>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</si>
  <si>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</si>
  <si>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</si>
  <si>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</si>
  <si>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</si>
  <si>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</si>
  <si>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</si>
  <si>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</si>
  <si>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</si>
  <si>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</si>
  <si>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</si>
  <si>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</si>
  <si>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</si>
  <si>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</si>
  <si>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</si>
  <si>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</si>
  <si>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</si>
  <si>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</si>
  <si>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</si>
  <si>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</si>
  <si>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</si>
  <si>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</si>
  <si>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</si>
  <si>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</si>
  <si>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</si>
  <si>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</si>
  <si>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</si>
  <si>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</si>
  <si>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</si>
  <si>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</si>
  <si>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</si>
  <si>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</si>
  <si>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</si>
  <si>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</si>
  <si>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</si>
  <si>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</si>
  <si>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</si>
  <si>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</si>
  <si>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</si>
  <si>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</si>
  <si>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</si>
  <si>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</si>
  <si>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</si>
  <si>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</si>
  <si>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</si>
  <si>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</si>
  <si>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</si>
  <si>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</si>
  <si>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</si>
  <si>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</si>
  <si>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</si>
  <si>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</si>
  <si>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</si>
  <si>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</si>
  <si>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</si>
  <si>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</si>
  <si>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</si>
  <si>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</si>
  <si>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</si>
  <si>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</si>
  <si>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</si>
  <si>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</si>
  <si>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</si>
  <si>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</si>
  <si>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</si>
  <si>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</si>
  <si>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</si>
  <si>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</si>
  <si>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</si>
  <si>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</si>
  <si>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</si>
  <si>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</si>
  <si>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</si>
  <si>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</si>
  <si>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</si>
  <si>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</si>
  <si>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</si>
  <si>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</si>
  <si>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</si>
  <si>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</si>
  <si>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</si>
  <si>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</si>
  <si>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</si>
  <si>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</si>
  <si>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</si>
  <si>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</si>
  <si>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</si>
  <si>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</si>
  <si>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</si>
  <si>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</si>
  <si>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</si>
  <si>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</si>
  <si>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</si>
  <si>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</si>
  <si>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</si>
  <si>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</si>
  <si>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</si>
  <si>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</si>
  <si>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</si>
  <si>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</si>
  <si>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</si>
  <si>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</si>
  <si>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</si>
  <si>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</si>
  <si>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</si>
  <si>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</si>
  <si>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</si>
  <si>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</si>
  <si>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</si>
  <si>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</si>
  <si>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</si>
  <si>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</si>
  <si>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</si>
  <si>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</si>
  <si>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</si>
  <si>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</si>
  <si>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</si>
  <si>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</si>
  <si>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</si>
  <si>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</si>
  <si>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</si>
  <si>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</si>
  <si>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</si>
  <si>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</si>
  <si>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</si>
  <si>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</si>
  <si>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</si>
  <si>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</si>
  <si>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</si>
  <si>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</si>
  <si>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</si>
  <si>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</si>
  <si>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</si>
  <si>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</si>
  <si>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</si>
  <si>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</si>
  <si>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</si>
  <si>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</si>
  <si>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</si>
  <si>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</si>
  <si>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</si>
  <si>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</si>
  <si>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</si>
  <si>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</si>
  <si>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</si>
  <si>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</si>
  <si>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</si>
  <si>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</si>
  <si>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</si>
  <si>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</si>
  <si>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</si>
  <si>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</si>
  <si>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</si>
  <si>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</si>
  <si>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</si>
  <si>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</si>
  <si>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</si>
  <si>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</si>
  <si>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</si>
  <si>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</si>
  <si>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</si>
  <si>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</si>
  <si>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</si>
  <si>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</si>
  <si>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</si>
  <si>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</si>
  <si>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</si>
  <si>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</si>
  <si>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</si>
  <si>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</si>
  <si>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</si>
  <si>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</si>
  <si>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</si>
  <si>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</si>
  <si>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</si>
  <si>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</si>
  <si>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</si>
  <si>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</si>
  <si>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</si>
  <si>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</si>
  <si>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</si>
  <si>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</si>
  <si>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</si>
  <si>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</si>
  <si>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</si>
  <si>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</si>
  <si>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</si>
  <si>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</si>
  <si>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</si>
  <si>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</si>
  <si>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</si>
  <si>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</si>
  <si>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</si>
  <si>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</si>
  <si>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</si>
  <si>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</si>
  <si>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</si>
  <si>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</si>
  <si>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</si>
  <si>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</si>
  <si>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</si>
  <si>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</si>
  <si>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</si>
  <si>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</si>
  <si>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</si>
  <si>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</si>
  <si>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</si>
  <si>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</si>
  <si>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</si>
  <si>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</si>
  <si>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</si>
  <si>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</si>
  <si>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</si>
  <si>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</si>
  <si>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</si>
  <si>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</si>
  <si>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</si>
  <si>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</si>
  <si>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</si>
  <si>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</si>
  <si>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</si>
  <si>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</si>
  <si>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</si>
  <si>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</si>
  <si>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</si>
  <si>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</si>
  <si>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</si>
  <si>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</si>
  <si>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</si>
  <si>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</si>
  <si>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</si>
  <si>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</si>
  <si>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</si>
  <si>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</si>
  <si>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</si>
  <si>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</si>
  <si>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</si>
  <si>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</si>
  <si>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</si>
  <si>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</si>
  <si>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</si>
  <si>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</si>
  <si>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</si>
  <si>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</si>
  <si>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</si>
  <si>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</si>
  <si>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</si>
  <si>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</si>
  <si>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</si>
  <si>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</si>
  <si>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</si>
  <si>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</si>
  <si>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</si>
  <si>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</si>
  <si>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</si>
  <si>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</si>
  <si>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</si>
  <si>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</si>
  <si>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</si>
  <si>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</si>
  <si>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</si>
  <si>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</si>
  <si>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</si>
  <si>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</si>
  <si>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</si>
  <si>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</si>
  <si>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</si>
  <si>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</si>
  <si>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</si>
  <si>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</si>
  <si>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</si>
  <si>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</si>
  <si>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</si>
  <si>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</si>
  <si>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</si>
  <si>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</si>
  <si>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</si>
  <si>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</si>
  <si>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</si>
  <si>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</si>
  <si>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</si>
  <si>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</si>
  <si>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</si>
  <si>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</si>
  <si>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</si>
  <si>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</si>
  <si>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</si>
  <si>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</si>
  <si>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</si>
  <si>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</si>
  <si>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</si>
  <si>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</si>
  <si>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</si>
  <si>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</si>
  <si>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</si>
  <si>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</si>
  <si>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</si>
  <si>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</si>
  <si>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</si>
  <si>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</si>
  <si>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</si>
  <si>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</si>
  <si>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</si>
  <si>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</si>
  <si>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</si>
  <si>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</si>
  <si>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</si>
  <si>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</si>
  <si>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</si>
  <si>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</si>
  <si>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</si>
  <si>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</si>
  <si>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</si>
  <si>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</si>
  <si>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</si>
  <si>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</si>
  <si>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</si>
  <si>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</si>
  <si>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</si>
  <si>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</si>
  <si>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</si>
  <si>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</si>
  <si>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</si>
  <si>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</si>
  <si>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</si>
  <si>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</si>
  <si>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</si>
  <si>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</si>
  <si>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</si>
  <si>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</si>
  <si>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</si>
  <si>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</si>
  <si>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</si>
  <si>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</si>
  <si>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</si>
  <si>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</si>
  <si>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</si>
  <si>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</si>
  <si>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</si>
  <si>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</si>
  <si>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</si>
  <si>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</si>
  <si>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</si>
  <si>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</si>
  <si>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</si>
  <si>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</si>
  <si>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</si>
  <si>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</si>
  <si>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</si>
  <si>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</si>
  <si>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</si>
  <si>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</si>
  <si>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</si>
  <si>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</si>
  <si>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</si>
  <si>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</si>
  <si>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</si>
  <si>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</si>
  <si>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</si>
  <si>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</si>
  <si>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</si>
  <si>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</si>
  <si>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</si>
  <si>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</si>
  <si>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</si>
  <si>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</si>
  <si>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</si>
  <si>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</si>
  <si>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</si>
  <si>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</si>
  <si>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</si>
  <si>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Medellín Secretaria de Educación</t>
  </si>
  <si>
    <t>Atención Integral a los Hogares Comunitarios de Bienestar del Instituto Colombiano de Bienestar Familiar a través de la Modalidad Entorno Comunitario Itinerante</t>
  </si>
  <si>
    <t>Atención integral a niños/niñas hasta los 5 años en la modalidad Entorno institucional 8 horas.</t>
  </si>
  <si>
    <t>Atención Integral a niños/niñas hasta los 5 años en la modalidad Entorno Comunitario.</t>
  </si>
  <si>
    <t>DORA NELLY CANO DE GIRALDO</t>
  </si>
  <si>
    <t>Calle 99 N 82 07</t>
  </si>
  <si>
    <t>604 05 50</t>
  </si>
  <si>
    <t>Dora Nelly Cano de Giraldo</t>
  </si>
  <si>
    <t>4600084203</t>
  </si>
  <si>
    <t>Atención integral a niños/niñas hasta los 5 años en la Modalidad Entorno Institucional 8 Horas en Centro Infantil.</t>
  </si>
  <si>
    <t>4600078790</t>
  </si>
  <si>
    <t>4600073725</t>
  </si>
  <si>
    <t>4600072786</t>
  </si>
  <si>
    <t>4600063436</t>
  </si>
  <si>
    <t>financierajesusamigo@gmail.com</t>
  </si>
  <si>
    <t>Calle 98cc n 80 01</t>
  </si>
  <si>
    <t>2021-5-05003602020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</si>
</sst>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2692</v>
      </c>
      <c r="D15" s="35"/>
      <c r="E15" s="35"/>
      <c r="F15" s="5"/>
      <c r="G15" s="32" t="s">
        <v>1168</v>
      </c>
      <c r="H15" s="103" t="s">
        <v>36</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900272648</v>
      </c>
      <c r="C20" s="5"/>
      <c r="D20" s="73"/>
      <c r="E20" s="5"/>
      <c r="F20" s="5"/>
      <c r="G20" s="5"/>
      <c r="H20" s="243"/>
      <c r="I20" s="149" t="s">
        <v>36</v>
      </c>
      <c r="J20" s="150" t="s">
        <v>38</v>
      </c>
      <c r="K20" s="151">
        <v>4612732980</v>
      </c>
      <c r="L20" s="152"/>
      <c r="M20" s="152">
        <v>44561</v>
      </c>
      <c r="N20" s="135">
        <f>+(M20-L20)/30</f>
        <v>1485.3666666666666</v>
      </c>
      <c r="O20" s="138"/>
      <c r="U20" s="134"/>
      <c r="V20" s="105">
        <f ca="1">NOW()</f>
        <v>44195.033729976851</v>
      </c>
      <c r="W20" s="105">
        <f ca="1">NOW()</f>
        <v>44195.033729976851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EDUCATIVA Y CULTURAL JESÚS AMIGO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v>4600052494</v>
      </c>
      <c r="E48" s="145">
        <v>41673</v>
      </c>
      <c r="F48" s="145">
        <v>41973</v>
      </c>
      <c r="G48" s="160">
        <f>IF(AND(E48&lt;&gt;"",F48&lt;&gt;""),((F48-E48)/30),"")</f>
        <v>10</v>
      </c>
      <c r="H48" s="114" t="s">
        <v>2677</v>
      </c>
      <c r="I48" s="113" t="s">
        <v>36</v>
      </c>
      <c r="J48" s="113" t="s">
        <v>38</v>
      </c>
      <c r="K48" s="116">
        <v>1002199598</v>
      </c>
      <c r="L48" s="115" t="s">
        <v>1148</v>
      </c>
      <c r="M48" s="117">
        <v>1</v>
      </c>
      <c r="N48" s="115" t="s">
        <v>27</v>
      </c>
      <c r="O48" s="115" t="s">
        <v>26</v>
      </c>
      <c r="P48" s="78"/>
    </row>
    <row r="49" spans="1:16" s="6" customFormat="1" ht="24.75" customHeight="1" x14ac:dyDescent="0.25">
      <c r="A49" s="143">
        <v>2</v>
      </c>
      <c r="B49" s="111" t="s">
        <v>2676</v>
      </c>
      <c r="C49" s="124" t="s">
        <v>31</v>
      </c>
      <c r="D49" s="110">
        <v>4600060319</v>
      </c>
      <c r="E49" s="145">
        <v>42156</v>
      </c>
      <c r="F49" s="145">
        <v>42350</v>
      </c>
      <c r="G49" s="160">
        <f t="shared" ref="G49:G50" si="2">IF(AND(E49&lt;&gt;"",F49&lt;&gt;""),((F49-E49)/30),"")</f>
        <v>6.4666666666666668</v>
      </c>
      <c r="H49" s="114" t="s">
        <v>2678</v>
      </c>
      <c r="I49" s="121" t="s">
        <v>36</v>
      </c>
      <c r="J49" s="121" t="s">
        <v>38</v>
      </c>
      <c r="K49" s="116">
        <v>1402236698</v>
      </c>
      <c r="L49" s="124" t="s">
        <v>1148</v>
      </c>
      <c r="M49" s="117">
        <v>1</v>
      </c>
      <c r="N49" s="124" t="s">
        <v>27</v>
      </c>
      <c r="O49" s="124" t="s">
        <v>26</v>
      </c>
      <c r="P49" s="78"/>
    </row>
    <row r="50" spans="1:16" s="6" customFormat="1" ht="24.75" customHeight="1" x14ac:dyDescent="0.25">
      <c r="A50" s="143">
        <v>3</v>
      </c>
      <c r="B50" s="111" t="s">
        <v>2676</v>
      </c>
      <c r="C50" s="124" t="s">
        <v>31</v>
      </c>
      <c r="D50" s="110">
        <v>4600058133</v>
      </c>
      <c r="E50" s="145">
        <v>42023</v>
      </c>
      <c r="F50" s="145">
        <v>42124</v>
      </c>
      <c r="G50" s="160">
        <f t="shared" si="2"/>
        <v>3.3666666666666667</v>
      </c>
      <c r="H50" s="119" t="s">
        <v>2678</v>
      </c>
      <c r="I50" s="121" t="s">
        <v>36</v>
      </c>
      <c r="J50" s="121" t="s">
        <v>38</v>
      </c>
      <c r="K50" s="116">
        <v>924502452</v>
      </c>
      <c r="L50" s="124" t="s">
        <v>1148</v>
      </c>
      <c r="M50" s="117">
        <v>1</v>
      </c>
      <c r="N50" s="124" t="s">
        <v>27</v>
      </c>
      <c r="O50" s="124" t="s">
        <v>26</v>
      </c>
      <c r="P50" s="78"/>
    </row>
    <row r="51" spans="1:16" s="6" customFormat="1" ht="24.75" customHeight="1" outlineLevel="1" x14ac:dyDescent="0.25">
      <c r="A51" s="143">
        <v>4</v>
      </c>
      <c r="B51" s="111" t="s">
        <v>2676</v>
      </c>
      <c r="C51" s="124" t="s">
        <v>31</v>
      </c>
      <c r="D51" s="110">
        <v>4600059137</v>
      </c>
      <c r="E51" s="145">
        <v>42072</v>
      </c>
      <c r="F51" s="145">
        <v>42337</v>
      </c>
      <c r="G51" s="160">
        <f t="shared" ref="G51:G107" si="3">IF(AND(E51&lt;&gt;"",F51&lt;&gt;""),((F51-E51)/30),"")</f>
        <v>8.8333333333333339</v>
      </c>
      <c r="H51" s="114" t="s">
        <v>2679</v>
      </c>
      <c r="I51" s="121" t="s">
        <v>36</v>
      </c>
      <c r="J51" s="121" t="s">
        <v>38</v>
      </c>
      <c r="K51" s="116">
        <v>692731237</v>
      </c>
      <c r="L51" s="124" t="s">
        <v>1148</v>
      </c>
      <c r="M51" s="117">
        <v>1</v>
      </c>
      <c r="N51" s="124" t="s">
        <v>27</v>
      </c>
      <c r="O51" s="124" t="s">
        <v>26</v>
      </c>
      <c r="P51" s="78"/>
    </row>
    <row r="52" spans="1:16" s="7" customFormat="1" ht="24.75" customHeight="1" outlineLevel="1" x14ac:dyDescent="0.25">
      <c r="A52" s="144">
        <v>5</v>
      </c>
      <c r="B52" s="111" t="s">
        <v>2676</v>
      </c>
      <c r="C52" s="124" t="s">
        <v>31</v>
      </c>
      <c r="D52" s="110">
        <v>4600068527</v>
      </c>
      <c r="E52" s="145">
        <v>42745</v>
      </c>
      <c r="F52" s="145">
        <v>43039</v>
      </c>
      <c r="G52" s="160">
        <f t="shared" si="3"/>
        <v>9.8000000000000007</v>
      </c>
      <c r="H52" s="119" t="s">
        <v>2678</v>
      </c>
      <c r="I52" s="121" t="s">
        <v>36</v>
      </c>
      <c r="J52" s="121" t="s">
        <v>38</v>
      </c>
      <c r="K52" s="116">
        <v>3007480031</v>
      </c>
      <c r="L52" s="124" t="s">
        <v>1148</v>
      </c>
      <c r="M52" s="117">
        <v>1</v>
      </c>
      <c r="N52" s="124" t="s">
        <v>27</v>
      </c>
      <c r="O52" s="124" t="s">
        <v>26</v>
      </c>
      <c r="P52" s="79"/>
    </row>
    <row r="53" spans="1:16" s="7" customFormat="1" ht="24.75" customHeight="1" outlineLevel="1" x14ac:dyDescent="0.25">
      <c r="A53" s="144">
        <v>6</v>
      </c>
      <c r="B53" s="122" t="s">
        <v>2676</v>
      </c>
      <c r="C53" s="124" t="s">
        <v>31</v>
      </c>
      <c r="D53" s="121" t="s">
        <v>2684</v>
      </c>
      <c r="E53" s="145">
        <v>43847</v>
      </c>
      <c r="F53" s="145">
        <v>44085</v>
      </c>
      <c r="G53" s="160">
        <f t="shared" si="3"/>
        <v>7.9333333333333336</v>
      </c>
      <c r="H53" s="119" t="s">
        <v>2685</v>
      </c>
      <c r="I53" s="113" t="s">
        <v>36</v>
      </c>
      <c r="J53" s="113" t="s">
        <v>38</v>
      </c>
      <c r="K53" s="116">
        <v>3816036659</v>
      </c>
      <c r="L53" s="115" t="s">
        <v>1148</v>
      </c>
      <c r="M53" s="117">
        <v>1</v>
      </c>
      <c r="N53" s="115" t="s">
        <v>27</v>
      </c>
      <c r="O53" s="115" t="s">
        <v>1148</v>
      </c>
      <c r="P53" s="79"/>
    </row>
    <row r="54" spans="1:16" s="7" customFormat="1" ht="24.75" customHeight="1" outlineLevel="1" x14ac:dyDescent="0.25">
      <c r="A54" s="144">
        <v>7</v>
      </c>
      <c r="B54" s="122" t="s">
        <v>2676</v>
      </c>
      <c r="C54" s="124" t="s">
        <v>31</v>
      </c>
      <c r="D54" s="110" t="s">
        <v>2686</v>
      </c>
      <c r="E54" s="145">
        <v>43479</v>
      </c>
      <c r="F54" s="145">
        <v>43778</v>
      </c>
      <c r="G54" s="160">
        <f t="shared" si="3"/>
        <v>9.9666666666666668</v>
      </c>
      <c r="H54" s="119" t="s">
        <v>2685</v>
      </c>
      <c r="I54" s="113" t="s">
        <v>36</v>
      </c>
      <c r="J54" s="113" t="s">
        <v>38</v>
      </c>
      <c r="K54" s="118">
        <v>4376019645</v>
      </c>
      <c r="L54" s="115" t="s">
        <v>1148</v>
      </c>
      <c r="M54" s="117">
        <v>1</v>
      </c>
      <c r="N54" s="115" t="s">
        <v>27</v>
      </c>
      <c r="O54" s="115" t="s">
        <v>1148</v>
      </c>
      <c r="P54" s="79"/>
    </row>
    <row r="55" spans="1:16" s="7" customFormat="1" ht="24.75" customHeight="1" outlineLevel="1" x14ac:dyDescent="0.25">
      <c r="A55" s="144">
        <v>8</v>
      </c>
      <c r="B55" s="122" t="s">
        <v>2676</v>
      </c>
      <c r="C55" s="124" t="s">
        <v>31</v>
      </c>
      <c r="D55" s="110" t="s">
        <v>2687</v>
      </c>
      <c r="E55" s="145">
        <v>43115</v>
      </c>
      <c r="F55" s="145">
        <v>43457</v>
      </c>
      <c r="G55" s="160">
        <f t="shared" si="3"/>
        <v>11.4</v>
      </c>
      <c r="H55" s="119" t="s">
        <v>2685</v>
      </c>
      <c r="I55" s="113" t="s">
        <v>36</v>
      </c>
      <c r="J55" s="113" t="s">
        <v>38</v>
      </c>
      <c r="K55" s="118">
        <v>4264030015</v>
      </c>
      <c r="L55" s="115" t="s">
        <v>1148</v>
      </c>
      <c r="M55" s="117">
        <v>1</v>
      </c>
      <c r="N55" s="115" t="s">
        <v>27</v>
      </c>
      <c r="O55" s="115" t="s">
        <v>1148</v>
      </c>
      <c r="P55" s="79"/>
    </row>
    <row r="56" spans="1:16" s="7" customFormat="1" ht="24.75" customHeight="1" outlineLevel="1" x14ac:dyDescent="0.25">
      <c r="A56" s="144">
        <v>9</v>
      </c>
      <c r="B56" s="122" t="s">
        <v>2676</v>
      </c>
      <c r="C56" s="124" t="s">
        <v>31</v>
      </c>
      <c r="D56" s="110" t="s">
        <v>2688</v>
      </c>
      <c r="E56" s="145">
        <v>43040</v>
      </c>
      <c r="F56" s="145">
        <v>43093</v>
      </c>
      <c r="G56" s="160">
        <f t="shared" si="3"/>
        <v>1.7666666666666666</v>
      </c>
      <c r="H56" s="119" t="s">
        <v>2685</v>
      </c>
      <c r="I56" s="113" t="s">
        <v>36</v>
      </c>
      <c r="J56" s="113" t="s">
        <v>38</v>
      </c>
      <c r="K56" s="118">
        <v>665304950</v>
      </c>
      <c r="L56" s="115" t="s">
        <v>1148</v>
      </c>
      <c r="M56" s="117">
        <v>1</v>
      </c>
      <c r="N56" s="115" t="s">
        <v>27</v>
      </c>
      <c r="O56" s="115" t="s">
        <v>1148</v>
      </c>
      <c r="P56" s="79"/>
    </row>
    <row r="57" spans="1:16" s="7" customFormat="1" ht="24.75" customHeight="1" outlineLevel="1" x14ac:dyDescent="0.25">
      <c r="A57" s="144">
        <v>10</v>
      </c>
      <c r="B57" s="122" t="s">
        <v>2676</v>
      </c>
      <c r="C57" s="124" t="s">
        <v>31</v>
      </c>
      <c r="D57" s="63" t="s">
        <v>2689</v>
      </c>
      <c r="E57" s="145">
        <v>42391</v>
      </c>
      <c r="F57" s="145">
        <v>42613</v>
      </c>
      <c r="G57" s="160">
        <f t="shared" si="3"/>
        <v>7.4</v>
      </c>
      <c r="H57" s="119" t="s">
        <v>2685</v>
      </c>
      <c r="I57" s="63" t="s">
        <v>36</v>
      </c>
      <c r="J57" s="63" t="s">
        <v>38</v>
      </c>
      <c r="K57" s="66">
        <v>1853710668</v>
      </c>
      <c r="L57" s="65" t="s">
        <v>1148</v>
      </c>
      <c r="M57" s="67">
        <v>1</v>
      </c>
      <c r="N57" s="65" t="s">
        <v>27</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0.04</v>
      </c>
      <c r="G179" s="165">
        <f>IF(F179&gt;0,SUM(E179+F179),"")</f>
        <v>0.06</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276763978.80000001</v>
      </c>
      <c r="F185" s="92"/>
      <c r="G185" s="93"/>
      <c r="H185" s="88"/>
      <c r="I185" s="90" t="s">
        <v>2627</v>
      </c>
      <c r="J185" s="166">
        <f>+SUM(M179:M183)</f>
        <v>0.04</v>
      </c>
      <c r="K185" s="236" t="s">
        <v>2628</v>
      </c>
      <c r="L185" s="236"/>
      <c r="M185" s="94">
        <f>+J185*(SUM(K20:K35))</f>
        <v>184509319.20000002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41836</v>
      </c>
      <c r="D193" s="5"/>
      <c r="E193" s="126">
        <v>2569</v>
      </c>
      <c r="F193" s="5"/>
      <c r="G193" s="5"/>
      <c r="H193" s="147" t="s">
        <v>2680</v>
      </c>
      <c r="J193" s="5"/>
      <c r="K193" s="127">
        <v>41673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2691</v>
      </c>
      <c r="L211" s="21"/>
      <c r="M211" s="21"/>
      <c r="N211" s="21"/>
      <c r="O211" s="8"/>
    </row>
    <row r="212" spans="1:15" x14ac:dyDescent="0.25">
      <c r="A212" s="9"/>
      <c r="B212" s="27" t="s">
        <v>2619</v>
      </c>
      <c r="C212" s="147" t="s">
        <v>2683</v>
      </c>
      <c r="D212" s="21"/>
      <c r="G212" s="27" t="s">
        <v>2621</v>
      </c>
      <c r="H212" s="148" t="s">
        <v>2682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ELIZABETH OSORIO AGUIRRE</cp:lastModifiedBy>
  <cp:lastPrinted>2020-12-30T05:37:28Z</cp:lastPrinted>
  <dcterms:created xsi:type="dcterms:W3CDTF">2020-10-14T21:57:42Z</dcterms:created>
  <dcterms:modified xsi:type="dcterms:W3CDTF">2020-12-30T05:49:09Z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