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66"/>
  <workbookPr codeName="ThisWorkbook"/>
  <mc:AlternateContent xmlns:mc="http://schemas.openxmlformats.org/markup-compatibility/2006">
    <mc:Choice Requires="x15">
      <x15ac:absPath xmlns:x15ac="http://schemas.microsoft.com/office/spreadsheetml/2010/11/ac" url="F:\Declaraciones juramentadas\la union\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9425" windowHeight="104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<sst xmlns="http://schemas.openxmlformats.org/spreadsheetml/2006/main" count="3111" uniqueCount="2693">
  <si>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</si>
  <si>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</si>
  <si>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</si>
  <si>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</si>
  <si>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</si>
  <si>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</si>
  <si>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</si>
  <si>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</si>
  <si>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</si>
  <si>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</si>
  <si>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</si>
  <si>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</si>
  <si>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</si>
  <si>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</si>
  <si>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</si>
  <si>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</si>
  <si>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</si>
  <si>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</si>
  <si>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</si>
  <si>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</si>
  <si>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</si>
  <si>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</si>
  <si>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</si>
  <si>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</si>
  <si>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</si>
  <si>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</si>
  <si>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</si>
  <si>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</si>
  <si>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</si>
  <si>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</si>
  <si>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</si>
  <si>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</si>
  <si>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</si>
  <si>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</si>
  <si>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</si>
  <si>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</si>
  <si>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</si>
  <si>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</si>
  <si>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</si>
  <si>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</si>
  <si>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</si>
  <si>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</si>
  <si>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</si>
  <si>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</si>
  <si>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</si>
  <si>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</si>
  <si>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</si>
  <si>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</si>
  <si>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</si>
  <si>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</si>
  <si>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</si>
  <si>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</si>
  <si>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</si>
  <si>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</si>
  <si>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</si>
  <si>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</si>
  <si>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</si>
  <si>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</si>
  <si>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</si>
  <si>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</si>
  <si>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</si>
  <si>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</si>
  <si>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</si>
  <si>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</si>
  <si>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</si>
  <si>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</si>
  <si>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</si>
  <si>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</si>
  <si>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</si>
  <si>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</si>
  <si>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</si>
  <si>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</si>
  <si>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</si>
  <si>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</si>
  <si>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</si>
  <si>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</si>
  <si>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</si>
  <si>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</si>
  <si>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</si>
  <si>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</si>
  <si>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</si>
  <si>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</si>
  <si>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</si>
  <si>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</si>
  <si>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</si>
  <si>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</si>
  <si>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</si>
  <si>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</si>
  <si>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</si>
  <si>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</si>
  <si>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</si>
  <si>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</si>
  <si>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</si>
  <si>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</si>
  <si>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</si>
  <si>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</si>
  <si>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</si>
  <si>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</si>
  <si>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</si>
  <si>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</si>
  <si>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</si>
  <si>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</si>
  <si>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</si>
  <si>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</si>
  <si>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</si>
  <si>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</si>
  <si>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</si>
  <si>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</si>
  <si>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</si>
  <si>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</si>
  <si>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</si>
  <si>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</si>
  <si>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</si>
  <si>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</si>
  <si>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</si>
  <si>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</si>
  <si>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</si>
  <si>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</si>
  <si>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</si>
  <si>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</si>
  <si>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</si>
  <si>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</si>
  <si>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</si>
  <si>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</si>
  <si>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</si>
  <si>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</si>
  <si>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</si>
  <si>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</si>
  <si>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</si>
  <si>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</si>
  <si>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</si>
  <si>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</si>
  <si>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</si>
  <si>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</si>
  <si>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</si>
  <si>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</si>
  <si>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</si>
  <si>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</si>
  <si>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</si>
  <si>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</si>
  <si>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</si>
  <si>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</si>
  <si>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</si>
  <si>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</si>
  <si>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</si>
  <si>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</si>
  <si>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</si>
  <si>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</si>
  <si>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</si>
  <si>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</si>
  <si>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</si>
  <si>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</si>
  <si>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</si>
  <si>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</si>
  <si>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</si>
  <si>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</si>
  <si>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</si>
  <si>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</si>
  <si>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</si>
  <si>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</si>
  <si>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</si>
  <si>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</si>
  <si>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</si>
  <si>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</si>
  <si>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</si>
  <si>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</si>
  <si>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</si>
  <si>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</si>
  <si>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</si>
  <si>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</si>
  <si>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</si>
  <si>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</si>
  <si>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</si>
  <si>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</si>
  <si>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</si>
  <si>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</si>
  <si>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</si>
  <si>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</si>
  <si>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</si>
  <si>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</si>
  <si>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</si>
  <si>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</si>
  <si>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</si>
  <si>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</si>
  <si>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</si>
  <si>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</si>
  <si>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</si>
  <si>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</si>
  <si>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</si>
  <si>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</si>
  <si>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</si>
  <si>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</si>
  <si>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</si>
  <si>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</si>
  <si>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</si>
  <si>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</si>
  <si>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</si>
  <si>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</si>
  <si>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</si>
  <si>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</si>
  <si>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</si>
  <si>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</si>
  <si>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</si>
  <si>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</si>
  <si>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</si>
  <si>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</si>
  <si>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</si>
  <si>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</si>
  <si>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</si>
  <si>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</si>
  <si>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</si>
  <si>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</si>
  <si>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</si>
  <si>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</si>
  <si>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</si>
  <si>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</si>
  <si>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</si>
  <si>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</si>
  <si>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</si>
  <si>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</si>
  <si>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</si>
  <si>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</si>
  <si>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</si>
  <si>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</si>
  <si>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</si>
  <si>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</si>
  <si>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</si>
  <si>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</si>
  <si>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</si>
  <si>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</si>
  <si>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</si>
  <si>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</si>
  <si>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</si>
  <si>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</si>
  <si>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</si>
  <si>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</si>
  <si>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</si>
  <si>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</si>
  <si>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</si>
  <si>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</si>
  <si>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</si>
  <si>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</si>
  <si>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</si>
  <si>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</si>
  <si>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</si>
  <si>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</si>
  <si>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</si>
  <si>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</si>
  <si>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</si>
  <si>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</si>
  <si>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</si>
  <si>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</si>
  <si>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</si>
  <si>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</si>
  <si>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</si>
  <si>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</si>
  <si>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</si>
  <si>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</si>
  <si>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</si>
  <si>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</si>
  <si>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</si>
  <si>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</si>
  <si>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</si>
  <si>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</si>
  <si>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</si>
  <si>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</si>
  <si>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</si>
  <si>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</si>
  <si>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</si>
  <si>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</si>
  <si>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</si>
  <si>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</si>
  <si>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</si>
  <si>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</si>
  <si>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</si>
  <si>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</si>
  <si>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</si>
  <si>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</si>
  <si>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</si>
  <si>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</si>
  <si>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</si>
  <si>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</si>
  <si>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</si>
  <si>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</si>
  <si>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</si>
  <si>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</si>
  <si>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</si>
  <si>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</si>
  <si>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</si>
  <si>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</si>
  <si>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</si>
  <si>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</si>
  <si>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</si>
  <si>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</si>
  <si>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</si>
  <si>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</si>
  <si>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</si>
  <si>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</si>
  <si>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</si>
  <si>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</si>
  <si>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</si>
  <si>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</si>
  <si>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</si>
  <si>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</si>
  <si>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</si>
  <si>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</si>
  <si>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</si>
  <si>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</si>
  <si>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</si>
  <si>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</si>
  <si>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</si>
  <si>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</si>
  <si>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</si>
  <si>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</si>
  <si>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</si>
  <si>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</si>
  <si>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</si>
  <si>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</si>
  <si>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</si>
  <si>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</si>
  <si>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</si>
  <si>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</si>
  <si>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</si>
  <si>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</si>
  <si>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</si>
  <si>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</si>
  <si>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</si>
  <si>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</si>
  <si>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</si>
  <si>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</si>
  <si>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</si>
  <si>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</si>
  <si>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</si>
  <si>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</si>
  <si>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</si>
  <si>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</si>
  <si>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</si>
  <si>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</si>
  <si>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</si>
  <si>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</si>
  <si>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</si>
  <si>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</si>
  <si>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</si>
  <si>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</si>
  <si>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</si>
  <si>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</si>
  <si>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</si>
  <si>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</si>
  <si>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</si>
  <si>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</si>
  <si>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</si>
  <si>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</si>
  <si>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</si>
  <si>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</si>
  <si>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</si>
  <si>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</si>
  <si>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</si>
  <si>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</si>
  <si>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</si>
  <si>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</si>
  <si>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</si>
  <si>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</si>
  <si>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</si>
  <si>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</si>
  <si>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</si>
  <si>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</si>
  <si>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</si>
  <si>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</si>
  <si>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</si>
  <si>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</si>
  <si>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</si>
  <si>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</si>
  <si>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</si>
  <si>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</si>
  <si>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</si>
  <si>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</si>
  <si>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</si>
  <si>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</si>
  <si>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</si>
  <si>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</si>
  <si>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</si>
  <si>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</si>
  <si>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</si>
  <si>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</si>
  <si>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</si>
  <si>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</si>
  <si>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</si>
  <si>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</si>
  <si>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</si>
  <si>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</si>
  <si>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</si>
  <si>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</si>
  <si>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</si>
  <si>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</si>
  <si>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</si>
  <si>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</si>
  <si>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</si>
  <si>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</si>
  <si>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</si>
  <si>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</si>
  <si>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</si>
  <si>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</si>
  <si>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</si>
  <si>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</si>
  <si>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</si>
  <si>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</si>
  <si>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</si>
  <si>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</si>
  <si>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</si>
  <si>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</si>
  <si>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</si>
  <si>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</si>
  <si>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</si>
  <si>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</si>
  <si>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</si>
  <si>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</si>
  <si>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</si>
  <si>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</si>
  <si>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</si>
  <si>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</si>
  <si>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</si>
  <si>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</si>
  <si>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</si>
  <si>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</si>
  <si>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</si>
  <si>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</si>
  <si>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</si>
  <si>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</si>
  <si>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</si>
  <si>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</si>
  <si>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</si>
  <si>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</si>
  <si>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</si>
  <si>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</si>
  <si>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</si>
  <si>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</si>
  <si>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</si>
  <si>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</si>
  <si>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</si>
  <si>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</si>
  <si>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</si>
  <si>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</si>
  <si>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</si>
  <si>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</si>
  <si>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</si>
  <si>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</si>
  <si>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</si>
  <si>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</si>
  <si>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</si>
  <si>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</si>
  <si>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</si>
  <si>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</si>
  <si>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</si>
  <si>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</si>
  <si>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</si>
  <si>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</si>
  <si>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</si>
  <si>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</si>
  <si>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</si>
  <si>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</si>
  <si>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</si>
  <si>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</si>
  <si>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</si>
  <si>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</si>
  <si>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</si>
  <si>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</si>
  <si>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</si>
  <si>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</si>
  <si>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</si>
  <si>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</si>
  <si>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</si>
  <si>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</si>
  <si>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</si>
  <si>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</si>
  <si>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</si>
  <si>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</si>
  <si>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</si>
  <si>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</si>
  <si>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</si>
  <si>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</si>
  <si>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</si>
  <si>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</si>
  <si>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</si>
  <si>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</si>
  <si>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</si>
  <si>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</si>
  <si>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</si>
  <si>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</si>
  <si>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</si>
  <si>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</si>
  <si>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</si>
  <si>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</si>
  <si>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</si>
  <si>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</si>
  <si>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</si>
  <si>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</si>
  <si>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</si>
  <si>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</si>
  <si>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</si>
  <si>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</si>
  <si>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</si>
  <si>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</si>
  <si>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</si>
  <si>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</si>
  <si>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</si>
  <si>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</si>
  <si>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</si>
  <si>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</si>
  <si>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</si>
  <si>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</si>
  <si>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</si>
  <si>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</si>
  <si>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</si>
  <si>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</si>
  <si>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</si>
  <si>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</si>
  <si>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</si>
  <si>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</si>
  <si>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</si>
  <si>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</si>
  <si>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</si>
  <si>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</si>
  <si>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</si>
  <si>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</si>
  <si>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</si>
  <si>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</si>
  <si>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</si>
  <si>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</si>
  <si>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</si>
  <si>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</si>
  <si>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</si>
  <si>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</si>
  <si>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</si>
  <si>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</si>
  <si>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</si>
  <si>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</si>
  <si>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</si>
  <si>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</si>
  <si>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</si>
  <si>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</si>
  <si>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</si>
  <si>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</si>
  <si>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</si>
  <si>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</si>
  <si>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</si>
  <si>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</si>
  <si>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</si>
  <si>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</si>
  <si>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</si>
  <si>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</si>
  <si>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</si>
  <si>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</si>
  <si>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</si>
  <si>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</si>
  <si>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</si>
  <si>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</si>
  <si>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</si>
  <si>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</si>
  <si>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</si>
  <si>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</si>
  <si>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</si>
  <si>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</si>
  <si>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</si>
  <si>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</si>
  <si>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</si>
  <si>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</si>
  <si>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</si>
  <si>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</si>
  <si>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</si>
  <si>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</si>
  <si>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</si>
  <si>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</si>
  <si>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</si>
  <si>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</si>
  <si>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</si>
  <si>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</si>
  <si>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</si>
  <si>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</si>
  <si>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</si>
  <si>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</si>
  <si>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</si>
  <si>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</si>
  <si>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</si>
  <si>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</si>
  <si>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</si>
  <si>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</si>
  <si>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</si>
  <si>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</si>
  <si>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</si>
  <si>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</si>
  <si>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</si>
  <si>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</si>
  <si>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</si>
  <si>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</si>
  <si>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</si>
  <si>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</si>
  <si>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</si>
  <si>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</si>
  <si>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</si>
  <si>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</si>
  <si>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</si>
  <si>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</si>
  <si>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</si>
  <si>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</si>
  <si>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</si>
  <si>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</si>
  <si>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</si>
  <si>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</si>
  <si>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</si>
  <si>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</si>
  <si>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</si>
  <si>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</si>
  <si>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</si>
  <si>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</si>
  <si>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</si>
  <si>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</si>
  <si>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</si>
  <si>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</si>
  <si>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</si>
  <si>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</si>
  <si>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</si>
  <si>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</si>
  <si>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</si>
  <si>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</si>
  <si>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</si>
  <si>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</si>
  <si>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</si>
  <si>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</si>
  <si>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</si>
  <si>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</si>
  <si>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</si>
  <si>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</si>
  <si>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</si>
  <si>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</si>
  <si>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</si>
  <si>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</si>
  <si>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</si>
  <si>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</si>
  <si>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</si>
  <si>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</si>
  <si>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</si>
  <si>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</si>
  <si>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</si>
  <si>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</si>
  <si>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</si>
  <si>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</si>
  <si>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</si>
  <si>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</si>
  <si>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</si>
  <si>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</si>
  <si>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</si>
  <si>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</si>
  <si>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</si>
  <si>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</si>
  <si>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</si>
  <si>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</si>
  <si>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</si>
  <si>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</si>
  <si>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</si>
  <si>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</si>
  <si>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</si>
  <si>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</si>
  <si>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</si>
  <si>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</si>
  <si>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</si>
  <si>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</si>
  <si>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</si>
  <si>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</si>
  <si>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</si>
  <si>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</si>
  <si>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</si>
  <si>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</si>
  <si>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</si>
  <si>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</si>
  <si>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</si>
  <si>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</si>
  <si>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</si>
  <si>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</si>
  <si>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</si>
  <si>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</si>
  <si>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</si>
  <si>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</si>
  <si>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</si>
  <si>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</si>
  <si>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</si>
  <si>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</si>
  <si>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</si>
  <si>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</si>
  <si>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</si>
  <si>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</si>
  <si>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</si>
  <si>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</si>
  <si>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</si>
  <si>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</si>
  <si>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</si>
  <si>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</si>
  <si>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</si>
  <si>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</si>
  <si>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</si>
  <si>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</si>
  <si>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</si>
  <si>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</si>
  <si>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</si>
  <si>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</si>
  <si>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</si>
  <si>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</si>
  <si>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</si>
  <si>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</si>
  <si>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</si>
  <si>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</si>
  <si>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</si>
  <si>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</si>
  <si>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</si>
  <si>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</si>
  <si>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</si>
  <si>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</si>
  <si>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</si>
  <si>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</si>
  <si>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</si>
  <si>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</si>
  <si>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</si>
  <si>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</si>
  <si>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</si>
  <si>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</si>
  <si>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</si>
  <si>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</si>
  <si>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</si>
  <si>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</si>
  <si>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</si>
  <si>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</si>
  <si>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</si>
  <si>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</si>
  <si>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</si>
  <si>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</si>
  <si>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</si>
  <si>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</si>
  <si>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</si>
  <si>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</si>
  <si>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</si>
  <si>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</si>
  <si>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</si>
  <si>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</si>
  <si>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</si>
  <si>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</si>
  <si>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</si>
  <si>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</si>
  <si>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</si>
  <si>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</si>
  <si>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</si>
  <si>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</si>
  <si>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</si>
  <si>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</si>
  <si>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</si>
  <si>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</si>
  <si>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</si>
  <si>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</si>
  <si>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</si>
  <si>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</si>
  <si>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</si>
  <si>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</si>
  <si>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</si>
  <si>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</si>
  <si>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</si>
  <si>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</si>
  <si>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</si>
  <si>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</si>
  <si>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</si>
  <si>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</si>
  <si>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</si>
  <si>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</si>
  <si>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</si>
  <si>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</si>
  <si>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</si>
  <si>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</si>
  <si>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</si>
  <si>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</si>
  <si>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</si>
  <si>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</si>
  <si>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</si>
  <si>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</si>
  <si>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</si>
  <si>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</si>
  <si>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</si>
  <si>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</si>
  <si>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</si>
  <si>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</si>
  <si>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</si>
  <si>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</si>
  <si>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</si>
  <si>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</si>
  <si>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</si>
  <si>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</si>
  <si>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</si>
  <si>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</si>
  <si>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</si>
  <si>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</si>
  <si>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</si>
  <si>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</si>
  <si>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</si>
  <si>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</si>
  <si>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</si>
  <si>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</si>
  <si>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</si>
  <si>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</si>
  <si>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</si>
  <si>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</si>
  <si>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</si>
  <si>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</si>
  <si>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</si>
  <si>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</si>
  <si>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</si>
  <si>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</si>
  <si>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</si>
  <si>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</si>
  <si>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</si>
  <si>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</si>
  <si>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</si>
  <si>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</si>
  <si>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</si>
  <si>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</si>
  <si>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</si>
  <si>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</si>
  <si>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</si>
  <si>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</si>
  <si>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</si>
  <si>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</si>
  <si>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</si>
  <si>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</si>
  <si>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</si>
  <si>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</si>
  <si>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</si>
  <si>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</si>
  <si>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</si>
  <si>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</si>
  <si>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</si>
  <si>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</si>
  <si>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</si>
  <si>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</si>
  <si>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</si>
  <si>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</si>
  <si>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</si>
  <si>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</si>
  <si>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</si>
  <si>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</si>
  <si>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</si>
  <si>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</si>
  <si>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</si>
  <si>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</si>
  <si>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</si>
  <si>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</si>
  <si>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</si>
  <si>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</si>
  <si>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</si>
  <si>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</si>
  <si>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</si>
  <si>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</si>
  <si>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</si>
  <si>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</si>
  <si>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</si>
  <si>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</si>
  <si>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</si>
  <si>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</si>
  <si>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</si>
  <si>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</si>
  <si>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</si>
  <si>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</si>
  <si>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</si>
  <si>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</si>
  <si>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</si>
  <si>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</si>
  <si>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</si>
  <si>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</si>
  <si>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</si>
  <si>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</si>
  <si>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</si>
  <si>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</si>
  <si>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</si>
  <si>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</si>
  <si>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</si>
  <si>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</si>
  <si>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</si>
  <si>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</si>
  <si>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</si>
  <si>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</si>
  <si>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</si>
  <si>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</si>
  <si>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</si>
  <si>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</si>
  <si>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</si>
  <si>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</si>
  <si>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</si>
  <si>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</si>
  <si>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</si>
  <si>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</si>
  <si>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</si>
  <si>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</si>
  <si>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</si>
  <si>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</si>
  <si>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</si>
  <si>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</si>
  <si>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</si>
  <si>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</si>
  <si>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</si>
  <si>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</si>
  <si>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</si>
  <si>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</si>
  <si>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</si>
  <si>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</si>
  <si>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</si>
  <si>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</si>
  <si>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</si>
  <si>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</si>
  <si>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</si>
  <si>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</si>
  <si>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</si>
  <si>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</si>
  <si>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</si>
  <si>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</si>
  <si>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</si>
  <si>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</si>
  <si>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</si>
  <si>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</si>
  <si>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</si>
  <si>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</si>
  <si>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</si>
  <si>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</si>
  <si>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</si>
  <si>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</si>
  <si>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</si>
  <si>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</si>
  <si>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</si>
  <si>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</si>
  <si>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</si>
  <si>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</si>
  <si>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</si>
  <si>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</si>
  <si>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</si>
  <si>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</si>
  <si>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</si>
  <si>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</si>
  <si>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</si>
  <si>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</si>
  <si>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</si>
  <si>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</si>
  <si>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</si>
  <si>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</si>
  <si>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</si>
  <si>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</si>
  <si>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</si>
  <si>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</si>
  <si>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</si>
  <si>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</si>
  <si>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</si>
  <si>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</si>
  <si>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</si>
  <si>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</si>
  <si>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</si>
  <si>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</si>
  <si>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</si>
  <si>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</si>
  <si>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</si>
  <si>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</si>
  <si>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</si>
  <si>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</si>
  <si>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</si>
  <si>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</si>
  <si>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</si>
  <si>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</si>
  <si>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</si>
  <si>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</si>
  <si>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</si>
  <si>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</si>
  <si>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</si>
  <si>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</si>
  <si>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</si>
  <si>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</si>
  <si>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</si>
  <si>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</si>
  <si>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</si>
  <si>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</si>
  <si>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</si>
  <si>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</si>
  <si>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</si>
  <si>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</si>
  <si>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</si>
  <si>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</si>
  <si>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</si>
  <si>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</si>
  <si>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</si>
  <si>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</si>
  <si>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</si>
  <si>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</si>
  <si>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</si>
  <si>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</si>
  <si>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</si>
  <si>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</si>
  <si>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</si>
  <si>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</si>
  <si>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</si>
  <si>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</si>
  <si>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</si>
  <si>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</si>
  <si>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</si>
  <si>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</si>
  <si>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</si>
  <si>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</si>
  <si>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</si>
  <si>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</si>
  <si>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</si>
  <si>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</si>
  <si>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</si>
  <si>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</si>
  <si>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</si>
  <si>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</si>
  <si>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</si>
  <si>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</si>
  <si>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</si>
  <si>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</si>
  <si>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</si>
  <si>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</si>
  <si>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</si>
  <si>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</si>
  <si>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</si>
  <si>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</si>
  <si>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</si>
  <si>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</si>
  <si>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</si>
  <si>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</si>
  <si>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</si>
  <si>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</si>
  <si>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</si>
  <si>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</si>
  <si>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</si>
  <si>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</si>
  <si>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</si>
  <si>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</si>
  <si>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</si>
  <si>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</si>
  <si>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</si>
  <si>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</si>
  <si>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</si>
  <si>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</si>
  <si>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</si>
  <si>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</si>
  <si>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</si>
  <si>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</si>
  <si>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</si>
  <si>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</si>
  <si>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</si>
  <si>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</si>
  <si>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</si>
  <si>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</si>
  <si>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</si>
  <si>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</si>
  <si>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</si>
  <si>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</si>
  <si>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</si>
  <si>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</si>
  <si>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</si>
  <si>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</si>
  <si>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</si>
  <si>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</si>
  <si>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</si>
  <si>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</si>
  <si>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</si>
  <si>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</si>
  <si>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</si>
  <si>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</si>
  <si>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</si>
  <si>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</si>
  <si>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</si>
  <si>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</si>
  <si>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</si>
  <si>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</si>
  <si>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</si>
  <si>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</si>
  <si>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</si>
  <si>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</si>
  <si>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</si>
  <si>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</si>
  <si>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</si>
  <si>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</si>
  <si>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</si>
  <si>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</si>
  <si>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</si>
  <si>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</si>
  <si>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</si>
  <si>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</si>
  <si>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</si>
  <si>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</si>
  <si>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</si>
  <si>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</si>
  <si>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</si>
  <si>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</si>
  <si>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</si>
  <si>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</si>
  <si>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</si>
  <si>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</si>
  <si>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</si>
  <si>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</si>
  <si>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</si>
  <si>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</si>
  <si>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</si>
  <si>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</si>
  <si>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</si>
  <si>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</si>
  <si>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</si>
  <si>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</si>
  <si>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</si>
  <si>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</si>
  <si>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</si>
  <si>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</si>
  <si>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</si>
  <si>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</si>
  <si>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</si>
  <si>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</si>
  <si>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</si>
  <si>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</si>
  <si>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</si>
  <si>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</si>
  <si>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</si>
  <si>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</si>
  <si>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</si>
  <si>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</si>
  <si>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</si>
  <si>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</si>
  <si>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</si>
  <si>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</si>
  <si>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</si>
  <si>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</si>
  <si>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</si>
  <si>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</si>
  <si>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</si>
  <si>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</si>
  <si>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</si>
  <si>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</si>
  <si>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</si>
  <si>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</si>
  <si>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</si>
  <si>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</si>
  <si>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</si>
  <si>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</si>
  <si>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</si>
  <si>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</si>
  <si>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</si>
  <si>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</si>
  <si>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</si>
  <si>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</si>
  <si>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</si>
  <si>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</si>
  <si>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</si>
  <si>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</si>
  <si>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</si>
  <si>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</si>
  <si>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</si>
  <si>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</si>
  <si>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</si>
  <si>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</si>
  <si>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</si>
  <si>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</si>
  <si>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</si>
  <si>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</si>
  <si>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</si>
  <si>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</si>
  <si>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</si>
  <si>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</si>
  <si>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</si>
  <si>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</si>
  <si>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</si>
  <si>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</si>
  <si>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</si>
  <si>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</si>
  <si>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</si>
  <si>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</si>
  <si>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</si>
  <si>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</si>
  <si>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</si>
  <si>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</si>
  <si>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</si>
  <si>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</si>
  <si>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</si>
  <si>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</si>
  <si>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</si>
  <si>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</si>
  <si>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</si>
  <si>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</si>
  <si>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</si>
  <si>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</si>
  <si>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</si>
  <si>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</si>
  <si>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</si>
  <si>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</si>
  <si>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</si>
  <si>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</si>
  <si>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</si>
  <si>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</si>
  <si>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</si>
  <si>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</si>
  <si>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</si>
  <si>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</si>
  <si>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</si>
  <si>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</si>
  <si>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</si>
  <si>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</si>
  <si>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</si>
  <si>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</si>
  <si>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</si>
  <si>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</si>
  <si>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</si>
  <si>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</si>
  <si>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</si>
  <si>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</si>
  <si>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</si>
  <si>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</si>
  <si>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</si>
  <si>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</si>
  <si>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</si>
  <si>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</si>
  <si>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</si>
  <si>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</si>
  <si>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</si>
  <si>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</si>
  <si>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</si>
  <si>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</si>
  <si>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</si>
  <si>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</si>
  <si>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</si>
  <si>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</si>
  <si>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</si>
  <si>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</si>
  <si>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</si>
  <si>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</si>
  <si>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</si>
  <si>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</si>
  <si>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</si>
  <si>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</si>
  <si>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</si>
  <si>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</si>
  <si>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</si>
  <si>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</si>
  <si>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</si>
  <si>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</si>
  <si>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</si>
  <si>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</si>
  <si>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</si>
  <si>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</si>
  <si>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</si>
  <si>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</si>
  <si>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</si>
  <si>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</si>
  <si>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</si>
  <si>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</si>
  <si>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</si>
  <si>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</si>
  <si>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</si>
  <si>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</si>
  <si>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</si>
  <si>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</si>
  <si>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</si>
  <si>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</si>
  <si>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</si>
  <si>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</si>
  <si>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</si>
  <si>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</si>
  <si>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</si>
  <si>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</si>
  <si>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</si>
  <si>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</si>
  <si>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</si>
  <si>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</si>
  <si>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</si>
  <si>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</si>
  <si>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</si>
  <si>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</si>
  <si>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</si>
  <si>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</si>
  <si>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</si>
  <si>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</si>
  <si>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</si>
  <si>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</si>
  <si>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</si>
  <si>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</si>
  <si>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</si>
  <si>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</si>
  <si>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</si>
  <si>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</si>
  <si>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</si>
  <si>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</si>
  <si>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</si>
  <si>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</si>
  <si>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</si>
  <si>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</si>
  <si>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</si>
  <si>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</si>
  <si>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</si>
  <si>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</si>
  <si>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</si>
  <si>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</si>
  <si>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</si>
  <si>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</si>
  <si>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</si>
  <si>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</si>
  <si>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</si>
  <si>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</si>
  <si>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</si>
  <si>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</si>
  <si>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</si>
  <si>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</si>
  <si>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</si>
  <si>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</si>
  <si>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</si>
  <si>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</si>
  <si>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</si>
  <si>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</si>
  <si>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</si>
  <si>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</si>
  <si>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</si>
  <si>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</si>
  <si>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</si>
  <si>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</si>
  <si>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</si>
  <si>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</si>
  <si>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</si>
  <si>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</si>
  <si>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</si>
  <si>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</si>
  <si>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</si>
  <si>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</si>
  <si>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</si>
  <si>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</si>
  <si>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</si>
  <si>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</si>
  <si>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</si>
  <si>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</si>
  <si>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</si>
  <si>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</si>
  <si>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</si>
  <si>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</si>
  <si>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</si>
  <si>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</si>
  <si>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</si>
  <si>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</si>
  <si>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</si>
  <si>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</si>
  <si>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</si>
  <si>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</si>
  <si>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</si>
  <si>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</si>
  <si>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</si>
  <si>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</si>
  <si>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</si>
  <si>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</si>
  <si>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</si>
  <si>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</si>
  <si>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</si>
  <si>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</si>
  <si>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</si>
  <si>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</si>
  <si>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</si>
  <si>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</si>
  <si>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</si>
  <si>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</si>
  <si>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</si>
  <si>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</si>
  <si>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</si>
  <si>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</si>
  <si>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</si>
  <si>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</si>
  <si>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</si>
  <si>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</si>
  <si>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</si>
  <si>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</si>
  <si>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</si>
  <si>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</si>
  <si>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</si>
  <si>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</si>
  <si>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</si>
  <si>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</si>
  <si>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</si>
  <si>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</si>
  <si>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</si>
  <si>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</si>
  <si>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</si>
  <si>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</si>
  <si>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</si>
  <si>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</si>
  <si>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</si>
  <si>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</si>
  <si>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</si>
  <si>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</si>
  <si>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</si>
  <si>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</si>
  <si>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</si>
  <si>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</si>
  <si>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</si>
  <si>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</si>
  <si>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</si>
  <si>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</si>
  <si>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</si>
  <si>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</si>
  <si>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</si>
  <si>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</si>
  <si>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</si>
  <si>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</si>
  <si>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</si>
  <si>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</si>
  <si>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</si>
  <si>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</si>
  <si>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</si>
  <si>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</si>
  <si>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</si>
  <si>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</si>
  <si>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</si>
  <si>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</si>
  <si>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</si>
  <si>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</si>
  <si>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</si>
  <si>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</si>
  <si>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</si>
  <si>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</si>
  <si>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</si>
  <si>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</si>
  <si>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</si>
  <si>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</si>
  <si>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</si>
  <si>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</si>
  <si>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</si>
  <si>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</si>
  <si>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</si>
  <si>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</si>
  <si>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</si>
  <si>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</si>
  <si>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</si>
  <si>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</si>
  <si>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</si>
  <si>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</si>
  <si>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</si>
  <si>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</si>
  <si>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</si>
  <si>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</si>
  <si>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</si>
  <si>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</si>
  <si>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</si>
  <si>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</si>
  <si>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</si>
  <si>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</si>
  <si>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</si>
  <si>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</si>
  <si>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</si>
  <si>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</si>
  <si>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</si>
  <si>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</si>
  <si>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</si>
  <si>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</si>
  <si>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</si>
  <si>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</si>
  <si>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</si>
  <si>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</si>
  <si>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</si>
  <si>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</si>
  <si>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</si>
  <si>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</si>
  <si>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</si>
  <si>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</si>
  <si>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</si>
  <si>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</si>
  <si>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</si>
  <si>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</si>
  <si>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</si>
  <si>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</si>
  <si>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</si>
  <si>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</si>
  <si>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</si>
  <si>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</si>
  <si>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</si>
  <si>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</si>
  <si>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</si>
  <si>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</si>
  <si>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</si>
  <si>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</si>
  <si>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</si>
  <si>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</si>
  <si>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</si>
  <si>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</si>
  <si>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</si>
  <si>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</si>
  <si>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</si>
  <si>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</si>
  <si>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</si>
  <si>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</si>
  <si>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</si>
  <si>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</si>
  <si>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</si>
  <si>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</si>
  <si>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</si>
  <si>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</si>
  <si>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</si>
  <si>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</si>
  <si>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</si>
  <si>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</si>
  <si>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</si>
  <si>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</si>
  <si>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</si>
  <si>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</si>
  <si>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</si>
  <si>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</si>
  <si>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</si>
  <si>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</si>
  <si>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</si>
  <si>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</si>
  <si>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</si>
  <si>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</si>
  <si>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</si>
  <si>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</si>
  <si>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</si>
  <si>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</si>
  <si>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</si>
  <si>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</si>
  <si>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</si>
  <si>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</si>
  <si>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</si>
  <si>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</si>
  <si>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</si>
  <si>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</si>
  <si>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</si>
  <si>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</si>
  <si>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</si>
  <si>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</si>
  <si>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</si>
  <si>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</si>
  <si>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</si>
  <si>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</si>
  <si>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</si>
  <si>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</si>
  <si>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</si>
  <si>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</si>
  <si>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</si>
  <si>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</si>
  <si>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</si>
  <si>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</si>
  <si>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</si>
  <si>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</si>
  <si>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</si>
  <si>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</si>
  <si>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</si>
  <si>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</si>
  <si>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</si>
  <si>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</si>
  <si>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</si>
  <si>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</si>
  <si>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</si>
  <si>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</si>
  <si>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</si>
  <si>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</si>
  <si>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</si>
  <si>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</si>
  <si>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</si>
  <si>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</si>
  <si>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</si>
  <si>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</si>
  <si>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</si>
  <si>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</si>
  <si>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</si>
  <si>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</si>
  <si>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</si>
  <si>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</si>
  <si>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</si>
  <si>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</si>
  <si>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</si>
  <si>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</si>
  <si>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</si>
  <si>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</si>
  <si>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</si>
  <si>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</si>
  <si>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</si>
  <si>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</si>
  <si>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</si>
  <si>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</si>
  <si>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</si>
  <si>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</si>
  <si>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</si>
  <si>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</si>
  <si>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</si>
  <si>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</si>
  <si>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</si>
  <si>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</si>
  <si>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</si>
  <si>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</si>
  <si>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</si>
  <si>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</si>
  <si>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</si>
  <si>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</si>
  <si>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</si>
  <si>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</si>
  <si>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</si>
  <si>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</si>
  <si>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</si>
  <si>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</si>
  <si>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</si>
  <si>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</si>
  <si>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</si>
  <si>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</si>
  <si>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</si>
  <si>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</si>
  <si>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</si>
  <si>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</si>
  <si>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</si>
  <si>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</si>
  <si>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</si>
  <si>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</si>
  <si>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</si>
  <si>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</si>
  <si>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</si>
  <si>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</si>
  <si>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</si>
  <si>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</si>
  <si>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</si>
  <si>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</si>
  <si>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</si>
  <si>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</si>
  <si>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</si>
  <si>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</si>
  <si>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</si>
  <si>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</si>
  <si>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</si>
  <si>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</si>
  <si>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</si>
  <si>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</si>
  <si>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</si>
  <si>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</si>
  <si>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</si>
  <si>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</si>
  <si>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</si>
  <si>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</si>
  <si>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</si>
  <si>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</si>
  <si>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</si>
  <si>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</si>
  <si>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</si>
  <si>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</si>
  <si>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</si>
  <si>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</si>
  <si>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</si>
  <si>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</si>
  <si>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</si>
  <si>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</si>
  <si>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</si>
  <si>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</si>
  <si>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</si>
  <si>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</si>
  <si>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</si>
  <si>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</si>
  <si>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</si>
  <si>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</si>
  <si>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</si>
  <si>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</si>
  <si>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</si>
  <si>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</si>
  <si>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</si>
  <si>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</si>
  <si>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</si>
  <si>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</si>
  <si>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</si>
  <si>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</si>
  <si>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</si>
  <si>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</si>
  <si>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</si>
  <si>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</si>
  <si>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</si>
  <si>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</si>
  <si>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</si>
  <si>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</si>
  <si>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</si>
  <si>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</si>
  <si>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</si>
  <si>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</si>
  <si>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</si>
  <si>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</si>
  <si>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</si>
  <si>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</si>
  <si>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</si>
  <si>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</si>
  <si>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</si>
  <si>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</si>
  <si>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</si>
  <si>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</si>
  <si>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</si>
  <si>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</si>
  <si>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</si>
  <si>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</si>
  <si>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</si>
  <si>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</si>
  <si>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</si>
  <si>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</si>
  <si>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</si>
  <si>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</si>
  <si>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</si>
  <si>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</si>
  <si>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</si>
  <si>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</si>
  <si>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</si>
  <si>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</si>
  <si>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</si>
  <si>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</si>
  <si>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</si>
  <si>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</si>
  <si>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</si>
  <si>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</si>
  <si>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</si>
  <si>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</si>
  <si>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</si>
  <si>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</si>
  <si>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</si>
  <si>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</si>
  <si>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</si>
  <si>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</si>
  <si>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</si>
  <si>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</si>
  <si>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</si>
  <si>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</si>
  <si>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</si>
  <si>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</si>
  <si>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</si>
  <si>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</si>
  <si>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</si>
  <si>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</si>
  <si>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</si>
  <si>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</si>
  <si>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</si>
  <si>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</si>
  <si>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</si>
  <si>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</si>
  <si>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</si>
  <si>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</si>
  <si>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</si>
  <si>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</si>
  <si>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</si>
  <si>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</si>
  <si>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</si>
  <si>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</si>
  <si>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</si>
  <si>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</si>
  <si>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</si>
  <si>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</si>
  <si>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</si>
  <si>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</si>
  <si>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</si>
  <si>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</si>
  <si>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</si>
  <si>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</si>
  <si>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</si>
  <si>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</si>
  <si>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</si>
  <si>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</si>
  <si>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</si>
  <si>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</si>
  <si>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</si>
  <si>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</si>
  <si>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</si>
  <si>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</si>
  <si>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</si>
  <si>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</si>
  <si>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</si>
  <si>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</si>
  <si>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</si>
  <si>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</si>
  <si>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</si>
  <si>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</si>
  <si>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</si>
  <si>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</si>
  <si>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</si>
  <si>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</si>
  <si>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</si>
  <si>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</si>
  <si>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</si>
  <si>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</si>
  <si>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</si>
  <si>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</si>
  <si>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</si>
  <si>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</si>
  <si>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</si>
  <si>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</si>
  <si>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</si>
  <si>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</si>
  <si>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</si>
  <si>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</si>
  <si>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</si>
  <si>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</si>
  <si>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</si>
  <si>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</si>
  <si>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</si>
  <si>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</si>
  <si>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</si>
  <si>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</si>
  <si>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</si>
  <si>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</si>
  <si>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</si>
  <si>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</si>
  <si>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</si>
  <si>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</si>
  <si>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</si>
  <si>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</si>
  <si>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</si>
  <si>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</si>
  <si>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</si>
  <si>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</si>
  <si>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</si>
  <si>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</si>
  <si>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</si>
  <si>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</si>
  <si>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</si>
  <si>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</si>
  <si>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</si>
  <si>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</si>
  <si>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</si>
  <si>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</si>
  <si>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</si>
  <si>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</si>
  <si>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</si>
  <si>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</si>
  <si>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</si>
  <si>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</si>
  <si>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</si>
  <si>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</si>
  <si>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</si>
  <si>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</si>
  <si>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</si>
  <si>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</si>
  <si>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</si>
  <si>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</si>
  <si>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</si>
  <si>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</si>
  <si>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</si>
  <si>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</si>
  <si>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</si>
  <si>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</si>
  <si>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</si>
  <si>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</si>
  <si>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</si>
  <si>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</si>
  <si>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</si>
  <si>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</si>
  <si>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</si>
  <si>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</si>
  <si>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</si>
  <si>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</si>
  <si>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</si>
  <si>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</si>
  <si>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</si>
  <si>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</si>
  <si>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</si>
  <si>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</si>
  <si>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</si>
  <si>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</si>
  <si>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</si>
  <si>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</si>
  <si>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</si>
  <si>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</si>
  <si>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</si>
  <si>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</si>
  <si>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</si>
  <si>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</si>
  <si>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</si>
  <si>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</si>
  <si>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</si>
  <si>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</si>
  <si>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</si>
  <si>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</si>
  <si>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</si>
  <si>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</si>
  <si>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</si>
  <si>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</si>
  <si>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</si>
  <si>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</si>
  <si>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</si>
  <si>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</si>
  <si>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</si>
  <si>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</si>
  <si>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</si>
  <si>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</si>
  <si>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</si>
  <si>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</si>
  <si>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</si>
  <si>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</si>
  <si>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</si>
  <si>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</si>
  <si>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</si>
  <si>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</si>
  <si>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</si>
  <si>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</si>
  <si>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</si>
  <si>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</si>
  <si>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</si>
  <si>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</si>
  <si>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</si>
  <si>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</si>
  <si>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</si>
  <si>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</si>
  <si>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</si>
  <si>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</si>
  <si>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</si>
  <si>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</si>
  <si>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</si>
  <si>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</si>
  <si>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</si>
  <si>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</si>
  <si>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</si>
  <si>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</si>
  <si>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</si>
  <si>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</si>
  <si>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</si>
  <si>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</si>
  <si>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</si>
  <si>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</si>
  <si>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</si>
  <si>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</si>
  <si>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</si>
  <si>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</si>
  <si>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</si>
  <si>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</si>
  <si>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</si>
  <si>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</si>
  <si>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</si>
  <si>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</si>
  <si>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</si>
  <si>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</si>
  <si>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</si>
  <si>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</si>
  <si>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</si>
  <si>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</si>
  <si>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</si>
  <si>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</si>
  <si>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</si>
  <si>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</si>
  <si>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</si>
  <si>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</si>
  <si>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</si>
  <si>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</si>
  <si>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</si>
  <si>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</si>
  <si>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</si>
  <si>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</si>
  <si>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</si>
  <si>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</si>
  <si>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</si>
  <si>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</si>
  <si>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</si>
  <si>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</si>
  <si>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</si>
  <si>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</si>
  <si>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</si>
  <si>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</si>
  <si>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</si>
  <si>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</si>
  <si>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</si>
  <si>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</si>
  <si>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</si>
  <si>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</si>
  <si>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</si>
  <si>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</si>
  <si>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</si>
  <si>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</si>
  <si>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</si>
  <si>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</si>
  <si>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</si>
  <si>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</si>
  <si>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</si>
  <si>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</si>
  <si>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</si>
  <si>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</si>
  <si>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</si>
  <si>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</si>
  <si>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</si>
  <si>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</si>
  <si>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</si>
  <si>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</si>
  <si>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</si>
  <si>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</si>
  <si>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</si>
  <si>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</si>
  <si>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</si>
  <si>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</si>
  <si>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</si>
  <si>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</si>
  <si>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</si>
  <si>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</si>
  <si>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</si>
  <si>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</si>
  <si>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</si>
  <si>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</si>
  <si>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</si>
  <si>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</si>
  <si>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</si>
  <si>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</si>
  <si>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</si>
  <si>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</si>
  <si>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</si>
  <si>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</si>
  <si>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</si>
  <si>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</si>
  <si>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</si>
  <si>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</si>
  <si>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</si>
  <si>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</si>
  <si>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</si>
  <si>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</si>
  <si>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</si>
  <si>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</si>
  <si>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</si>
  <si>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</si>
  <si>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</si>
  <si>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</si>
  <si>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</si>
  <si>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</si>
  <si>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</si>
  <si>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</si>
  <si>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</si>
  <si>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</si>
  <si>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</si>
  <si>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</si>
  <si>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</si>
  <si>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</si>
  <si>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</si>
  <si>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</si>
  <si>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</si>
  <si>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</si>
  <si>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</si>
  <si>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</si>
  <si>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</si>
  <si>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</si>
  <si>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</si>
  <si>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</si>
  <si>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</si>
  <si>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</si>
  <si>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</si>
  <si>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</si>
  <si>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</si>
  <si>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</si>
  <si>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</si>
  <si>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</si>
  <si>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</si>
  <si>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</si>
  <si>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</si>
  <si>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</si>
  <si>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</si>
  <si>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</si>
  <si>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</si>
  <si>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</si>
  <si>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</si>
  <si>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</si>
  <si>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</si>
  <si>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</si>
  <si>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</si>
  <si>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</si>
  <si>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</si>
  <si>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</si>
  <si>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</si>
  <si>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</si>
  <si>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</si>
  <si>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</si>
  <si>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</si>
  <si>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</si>
  <si>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</si>
  <si>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</si>
  <si>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</si>
  <si>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</si>
  <si>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</si>
  <si>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</si>
  <si>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</si>
  <si>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</si>
  <si>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</si>
  <si>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</si>
  <si>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</si>
  <si>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</si>
  <si>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</si>
  <si>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</si>
  <si>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</si>
  <si>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</si>
  <si>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</si>
  <si>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</si>
  <si>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</si>
  <si>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</si>
  <si>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</si>
  <si>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</si>
  <si>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</si>
  <si>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</si>
  <si>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</si>
  <si>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</si>
  <si>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</si>
  <si>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</si>
  <si>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</si>
  <si>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</si>
  <si>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</si>
  <si>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</si>
  <si>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</si>
  <si>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</si>
  <si>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</si>
  <si>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</si>
  <si>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</si>
  <si>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</si>
  <si>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</si>
  <si>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</si>
  <si>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</si>
  <si>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</si>
  <si>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</si>
  <si>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</si>
  <si>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</si>
  <si>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</si>
  <si>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</si>
  <si>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</si>
  <si>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</si>
  <si>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</si>
  <si>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</si>
  <si>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</si>
  <si>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</si>
  <si>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</si>
  <si>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</si>
  <si>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</si>
  <si>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</si>
  <si>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</si>
  <si>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</si>
  <si>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</si>
  <si>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</si>
  <si>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</si>
  <si>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</si>
  <si>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</si>
  <si>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</si>
  <si>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</si>
  <si>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</si>
  <si>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</si>
  <si>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</si>
  <si>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</si>
  <si>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</si>
  <si>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</si>
  <si>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</si>
  <si>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</si>
  <si>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</si>
  <si>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</si>
  <si>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</si>
  <si>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</si>
  <si>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</si>
  <si>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</si>
  <si>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</si>
  <si>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</si>
  <si>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</si>
  <si>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</si>
  <si>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</si>
  <si>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</si>
  <si>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</si>
  <si>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</si>
  <si>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</si>
  <si>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</si>
  <si>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</si>
  <si>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</si>
  <si>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</si>
  <si>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</si>
  <si>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</si>
  <si>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</si>
  <si>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</si>
  <si>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</si>
  <si>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</si>
  <si>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</si>
  <si>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</si>
  <si>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</si>
  <si>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</si>
  <si>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</si>
  <si>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</si>
  <si>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</si>
  <si>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</si>
  <si>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</si>
  <si>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</si>
  <si>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</si>
  <si>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</si>
  <si>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</si>
  <si>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</si>
  <si>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</si>
  <si>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</si>
  <si>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</si>
  <si>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</si>
  <si>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</si>
  <si>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</si>
  <si>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</si>
  <si>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</si>
  <si>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</si>
  <si>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</si>
  <si>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</si>
  <si>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</si>
  <si>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</si>
  <si>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</si>
  <si>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</si>
  <si>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</si>
  <si>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</si>
  <si>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</si>
  <si>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</si>
  <si>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</si>
  <si>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</si>
  <si>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</si>
  <si>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</si>
  <si>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</si>
  <si>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</si>
  <si>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</si>
  <si>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</si>
  <si>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</si>
  <si>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</si>
  <si>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</si>
  <si>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</si>
  <si>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</si>
  <si>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</si>
  <si>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</si>
  <si>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</si>
  <si>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</si>
  <si>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</si>
  <si>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</si>
  <si>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</si>
  <si>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</si>
  <si>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</si>
  <si>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</si>
  <si>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</si>
  <si>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</si>
  <si>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</si>
  <si>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</si>
  <si>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</si>
  <si>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</si>
  <si>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</si>
  <si>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</si>
  <si>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</si>
  <si>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</si>
  <si>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</si>
  <si>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</si>
  <si>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</si>
  <si>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</si>
  <si>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</si>
  <si>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</si>
  <si>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</si>
  <si>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</si>
  <si>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</si>
  <si>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</si>
  <si>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</si>
  <si>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</si>
  <si>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</si>
  <si>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</si>
  <si>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</si>
  <si>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</si>
  <si>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</si>
  <si>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</si>
  <si>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</si>
  <si>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</si>
  <si>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</si>
  <si>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</si>
  <si>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</si>
  <si>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</si>
  <si>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</si>
  <si>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</si>
  <si>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</si>
  <si>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</si>
  <si>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</si>
  <si>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</si>
  <si>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</si>
  <si>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</si>
  <si>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</si>
  <si>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</si>
  <si>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</si>
  <si>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</si>
  <si>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</si>
  <si>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</si>
  <si>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</si>
  <si>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</si>
  <si>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</si>
  <si>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</si>
  <si>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</si>
  <si>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</si>
  <si>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</si>
  <si>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</si>
  <si>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</si>
  <si>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</si>
  <si>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</si>
  <si>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</si>
  <si>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</si>
  <si>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</si>
  <si>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</si>
  <si>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</si>
  <si>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</si>
  <si>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</si>
  <si>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</si>
  <si>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</si>
  <si>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</si>
  <si>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</si>
  <si>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</si>
  <si>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</si>
  <si>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</si>
  <si>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</si>
  <si>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</si>
  <si>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</si>
  <si>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</si>
  <si>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</si>
  <si>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</si>
  <si>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</si>
  <si>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</si>
  <si>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</si>
  <si>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</si>
  <si>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</si>
  <si>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</si>
  <si>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</si>
  <si>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</si>
  <si>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</si>
  <si>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</si>
  <si>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</si>
  <si>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</si>
  <si>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</si>
  <si>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</si>
  <si>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</si>
  <si>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</si>
  <si>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</si>
  <si>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</si>
  <si>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</si>
  <si>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</si>
  <si>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</si>
  <si>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</si>
  <si>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</si>
  <si>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</si>
  <si>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</si>
  <si>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</si>
  <si>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</si>
  <si>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</si>
  <si>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</si>
  <si>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</si>
  <si>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</si>
  <si>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</si>
  <si>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</si>
  <si>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</si>
  <si>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</si>
  <si>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</si>
  <si>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</si>
  <si>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</si>
  <si>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</si>
  <si>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</si>
  <si>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</si>
  <si>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</si>
  <si>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</si>
  <si>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</si>
  <si>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</si>
  <si>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</si>
  <si>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</si>
  <si>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</si>
  <si>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</si>
  <si>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</si>
  <si>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</si>
  <si>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</si>
  <si>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</si>
  <si>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</si>
  <si>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</si>
  <si>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</si>
  <si>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</si>
  <si>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</si>
  <si>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</si>
  <si>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</si>
  <si>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</si>
  <si>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</si>
  <si>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</si>
  <si>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</si>
  <si>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</si>
  <si>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</si>
  <si>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</si>
  <si>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</si>
  <si>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</si>
  <si>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</si>
  <si>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</si>
  <si>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</si>
  <si>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</si>
  <si>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</si>
  <si>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</si>
  <si>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</si>
  <si>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</si>
  <si>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</si>
  <si>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</si>
  <si>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</si>
  <si>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</si>
  <si>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</si>
  <si>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</si>
  <si>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</si>
  <si>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</si>
  <si>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</si>
  <si>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</si>
  <si>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</si>
  <si>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</si>
  <si>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</si>
  <si>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</si>
  <si>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</si>
  <si>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</si>
  <si>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</si>
  <si>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</si>
  <si>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</si>
  <si>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</si>
  <si>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</si>
  <si>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</si>
  <si>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</si>
  <si>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</si>
  <si>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</si>
  <si>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</si>
  <si>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</si>
  <si>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</si>
  <si>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</si>
  <si>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</si>
  <si>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</si>
  <si>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</si>
  <si>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</si>
  <si>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</si>
  <si>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</si>
  <si>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</si>
  <si>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</si>
  <si>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</si>
  <si>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</si>
  <si>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</si>
  <si>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</si>
  <si>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</si>
  <si>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</si>
  <si>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</si>
  <si>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</si>
  <si>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</si>
  <si>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</si>
  <si>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</si>
  <si>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</si>
  <si>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</si>
  <si>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</si>
  <si>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</si>
  <si>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</si>
  <si>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</si>
  <si>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</si>
  <si>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</si>
  <si>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</si>
  <si>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</si>
  <si>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</si>
  <si>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</si>
  <si>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</si>
  <si>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</si>
  <si>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</si>
  <si>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</si>
  <si>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</si>
  <si>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</si>
  <si>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</si>
  <si>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</si>
  <si>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</si>
  <si>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</si>
  <si>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</si>
  <si>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</si>
  <si>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</si>
  <si>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</si>
  <si>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</si>
  <si>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</si>
  <si>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</si>
  <si>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</si>
  <si>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</si>
  <si>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</si>
  <si>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</si>
  <si>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</si>
  <si>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</si>
  <si>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</si>
  <si>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</si>
  <si>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</si>
  <si>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</si>
  <si>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</si>
  <si>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</si>
  <si>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</si>
  <si>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</si>
  <si>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</si>
  <si>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</si>
  <si>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</si>
  <si>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</si>
  <si>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</si>
  <si>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</si>
  <si>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</si>
  <si>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</si>
  <si>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</si>
  <si>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</si>
  <si>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</si>
  <si>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</si>
  <si>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</si>
  <si>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</si>
  <si>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</si>
  <si>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</si>
  <si>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</si>
  <si>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</si>
  <si>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</si>
  <si>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</si>
  <si>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</si>
  <si>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</si>
  <si>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</si>
  <si>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</si>
  <si>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</si>
  <si>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</si>
  <si>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</si>
  <si>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</si>
  <si>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</si>
  <si>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</si>
  <si>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</si>
  <si>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</si>
  <si>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</si>
  <si>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</si>
  <si>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</si>
  <si>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</si>
  <si>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</si>
  <si>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</si>
  <si>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</si>
  <si>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</si>
  <si>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</si>
  <si>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</si>
  <si>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</si>
  <si>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</si>
  <si>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</si>
  <si>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</si>
  <si>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</si>
  <si>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</si>
  <si>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</si>
  <si>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</si>
  <si>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</si>
  <si>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</si>
  <si>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</si>
  <si>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</si>
  <si>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</si>
  <si>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</si>
  <si>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</si>
  <si>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</si>
  <si>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</si>
  <si>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</si>
  <si>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</si>
  <si>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</si>
  <si>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</si>
  <si>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</si>
  <si>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</si>
  <si>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</si>
  <si>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</si>
  <si>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</si>
  <si>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</si>
  <si>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</si>
  <si>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</si>
  <si>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</si>
  <si>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</si>
  <si>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</si>
  <si>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</si>
  <si>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</si>
  <si>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</si>
  <si>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</si>
  <si>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</si>
  <si>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</si>
  <si>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</si>
  <si>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</si>
  <si>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</si>
  <si>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</si>
  <si>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</si>
  <si>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</si>
  <si>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</si>
  <si>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</si>
  <si>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</si>
  <si>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</si>
  <si>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</si>
  <si>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</si>
  <si>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</si>
  <si>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</si>
  <si>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</si>
  <si>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</si>
  <si>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</si>
  <si>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</si>
  <si>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</si>
  <si>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</si>
  <si>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</si>
  <si>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</si>
  <si>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</si>
  <si>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</si>
  <si>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</si>
  <si>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</si>
  <si>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</si>
  <si>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</si>
  <si>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</si>
  <si>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</si>
  <si>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</si>
  <si>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</si>
  <si>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</si>
  <si>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</si>
  <si>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</si>
  <si>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</si>
  <si>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</si>
  <si>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</si>
  <si>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</si>
  <si>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</si>
  <si>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</si>
  <si>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</si>
  <si>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</si>
  <si>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</si>
  <si>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</si>
  <si>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</si>
  <si>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</si>
  <si>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</si>
  <si>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</si>
  <si>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</si>
  <si>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</si>
  <si>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</si>
  <si>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</si>
  <si>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</si>
  <si>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</si>
  <si>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</si>
  <si>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</si>
  <si>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</si>
  <si>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</si>
  <si>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</si>
  <si>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</si>
  <si>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</si>
  <si>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</si>
  <si>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</si>
  <si>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</si>
  <si>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</si>
  <si>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</si>
  <si>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</si>
  <si>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</si>
  <si>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</si>
  <si>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</si>
  <si>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</si>
  <si>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</si>
  <si>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</si>
  <si>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</si>
  <si>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</si>
  <si>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</si>
  <si>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</si>
  <si>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</si>
  <si>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</si>
  <si>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</si>
  <si>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</si>
  <si>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</si>
  <si>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</si>
  <si>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</si>
  <si>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</si>
  <si>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</si>
  <si>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</si>
  <si>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</si>
  <si>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</si>
  <si>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</si>
  <si>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</si>
  <si>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</si>
  <si>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</si>
  <si>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</si>
  <si>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</si>
  <si>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</si>
  <si>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</si>
  <si>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</si>
  <si>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</si>
  <si>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</si>
  <si>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</si>
  <si>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</si>
  <si>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</si>
  <si>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</si>
  <si>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</si>
  <si>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</si>
  <si>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</si>
  <si>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</si>
  <si>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</si>
  <si>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</si>
  <si>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</si>
  <si>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</si>
  <si>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</si>
  <si>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</si>
  <si>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</si>
  <si>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</si>
  <si>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</si>
  <si>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</si>
  <si>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</si>
  <si>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</si>
  <si>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</si>
  <si>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</si>
  <si>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</si>
  <si>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</si>
  <si>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</si>
  <si>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</si>
  <si>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</si>
  <si>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</si>
  <si>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</si>
  <si>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</si>
  <si>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</si>
  <si>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2021-70-10001725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</si>
  <si>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</si>
  <si>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7001032018</t>
  </si>
  <si>
    <t>7002532017</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</si>
  <si>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HOGARES INFANTILES</t>
  </si>
  <si>
    <t>7002522017</t>
  </si>
  <si>
    <t>701820110150</t>
  </si>
  <si>
    <t>BRINDAR ATENCION A LA PRIMERA INFANCIA NIÑOS Y NIÑAS MENORES DE 5 AÑOS DE FAMILIAS EN SITUACION DE VULNERABILIDAD A TRAVES DE LOS HOGARES COMUNITARIOS DE BIENESTAR EN LA SIGUIENTE FORMA DE ATENCION FAMILIARES MULTIPLES, GRUPALES, JARDINES SOCILAES, EMPRESARIAL Y EN LA MODALIDAD FAMI DE CONFORMIDAD CON LOS LINEAMIENTOS Y ESTANDARES QUE EL ICBF EXPIDA</t>
  </si>
  <si>
    <t>701820120233</t>
  </si>
  <si>
    <t>701820130220</t>
  </si>
  <si>
    <t>701820140182</t>
  </si>
  <si>
    <t>701820140372</t>
  </si>
  <si>
    <t>BRINDAR ATENCION A LA PRIMERA INFANCIA NIÑOS Y NIÑAS MENORES DE 5 AÑOS DE FAMILIAS EN SITUACION DE VULNERABILIDAD A TRAVES DE LAS SIGUIENTE FORMA DE ATENCION FAMILIARES  EN LA MODALIDAD CDI Y DIMF DE CONFORMIDAD CON LOS LINEAMIENTOS Y ESTANDARES QUE EL ICBF EXPIDA</t>
  </si>
  <si>
    <t>CAROLINA EUGENIA TRESPALACIOS DE LAVALLE</t>
  </si>
  <si>
    <t>CRA 51 30 103</t>
  </si>
  <si>
    <t>3002076156</t>
  </si>
  <si>
    <t>fporvenir@hotmail.com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</si>
</sst>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900266993</v>
      </c>
      <c r="C20" s="5"/>
      <c r="D20" s="73"/>
      <c r="E20" s="5"/>
      <c r="F20" s="5"/>
      <c r="G20" s="5"/>
      <c r="H20" s="185"/>
      <c r="I20" s="148" t="s">
        <v>453</v>
      </c>
      <c r="J20" s="149" t="s">
        <v>103</v>
      </c>
      <c r="K20" s="150">
        <v>1106402109</v>
      </c>
      <c r="L20" s="151">
        <v>44194</v>
      </c>
      <c r="M20" s="151">
        <v>44561</v>
      </c>
      <c r="N20" s="134">
        <f>+(M20-L20)/30</f>
        <v>12.233333333333333</v>
      </c>
      <c r="O20" s="137"/>
      <c r="U20" s="133"/>
      <c r="V20" s="105">
        <f ca="1">NOW()</f>
        <v>44194.62891284722</v>
      </c>
      <c r="W20" s="105">
        <f ca="1">NOW()</f>
        <v>44194.62891284722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PORVENIR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20" t="s">
        <v>2679</v>
      </c>
      <c r="E48" s="144">
        <v>43040</v>
      </c>
      <c r="F48" s="144">
        <v>43312</v>
      </c>
      <c r="G48" s="159">
        <f>IF(AND(E48&lt;&gt;"",F48&lt;&gt;""),((F48-E48)/30),"")</f>
        <v>9.0666666666666664</v>
      </c>
      <c r="H48" s="121" t="s">
        <v>2680</v>
      </c>
      <c r="I48" s="113" t="s">
        <v>453</v>
      </c>
      <c r="J48" s="113" t="s">
        <v>977</v>
      </c>
      <c r="K48" s="116">
        <v>472468352</v>
      </c>
      <c r="L48" s="115" t="s">
        <v>1148</v>
      </c>
      <c r="M48" s="117">
        <v>1</v>
      </c>
      <c r="N48" s="115" t="s">
        <v>2634</v>
      </c>
      <c r="O48" s="115" t="s">
        <v>26</v>
      </c>
      <c r="P48" s="78"/>
    </row>
    <row r="49" spans="1:16" s="6" customFormat="1" ht="24.75" customHeight="1" x14ac:dyDescent="0.25">
      <c r="A49" s="142">
        <v>2</v>
      </c>
      <c r="B49" s="111" t="s">
        <v>2664</v>
      </c>
      <c r="C49" s="112" t="s">
        <v>31</v>
      </c>
      <c r="D49" s="120" t="s">
        <v>2679</v>
      </c>
      <c r="E49" s="144">
        <v>43040</v>
      </c>
      <c r="F49" s="144">
        <v>43312</v>
      </c>
      <c r="G49" s="159">
        <f t="shared" ref="G49:G50" si="2">IF(AND(E49&lt;&gt;"",F49&lt;&gt;""),((F49-E49)/30),"")</f>
        <v>9.0666666666666664</v>
      </c>
      <c r="H49" s="121" t="s">
        <v>2680</v>
      </c>
      <c r="I49" s="113" t="s">
        <v>453</v>
      </c>
      <c r="J49" s="113" t="s">
        <v>982</v>
      </c>
      <c r="K49" s="122">
        <v>472468352</v>
      </c>
      <c r="L49" s="115" t="s">
        <v>1148</v>
      </c>
      <c r="M49" s="117">
        <v>1</v>
      </c>
      <c r="N49" s="115" t="s">
        <v>2634</v>
      </c>
      <c r="O49" s="115" t="s">
        <v>26</v>
      </c>
      <c r="P49" s="78"/>
    </row>
    <row r="50" spans="1:16" s="6" customFormat="1" ht="24.75" customHeight="1" x14ac:dyDescent="0.25">
      <c r="A50" s="142">
        <v>3</v>
      </c>
      <c r="B50" s="111" t="s">
        <v>2664</v>
      </c>
      <c r="C50" s="112" t="s">
        <v>31</v>
      </c>
      <c r="D50" s="110" t="s">
        <v>2681</v>
      </c>
      <c r="E50" s="144">
        <v>43040</v>
      </c>
      <c r="F50" s="144">
        <v>43312</v>
      </c>
      <c r="G50" s="159">
        <f t="shared" si="2"/>
        <v>9.0666666666666664</v>
      </c>
      <c r="H50" s="121" t="s">
        <v>2680</v>
      </c>
      <c r="I50" s="113" t="s">
        <v>453</v>
      </c>
      <c r="J50" s="113" t="s">
        <v>981</v>
      </c>
      <c r="K50" s="116">
        <v>269019328</v>
      </c>
      <c r="L50" s="115" t="s">
        <v>1148</v>
      </c>
      <c r="M50" s="117">
        <v>1</v>
      </c>
      <c r="N50" s="115" t="s">
        <v>2634</v>
      </c>
      <c r="O50" s="115" t="s">
        <v>26</v>
      </c>
      <c r="P50" s="78"/>
    </row>
    <row r="51" spans="1:16" s="6" customFormat="1" ht="24.75" customHeight="1" outlineLevel="1" x14ac:dyDescent="0.25">
      <c r="A51" s="142">
        <v>4</v>
      </c>
      <c r="B51" s="111" t="s">
        <v>2664</v>
      </c>
      <c r="C51" s="112" t="s">
        <v>31</v>
      </c>
      <c r="D51" s="110" t="s">
        <v>2682</v>
      </c>
      <c r="E51" s="144">
        <v>40560</v>
      </c>
      <c r="F51" s="144">
        <v>40908</v>
      </c>
      <c r="G51" s="159">
        <f t="shared" ref="G51:G107" si="3">IF(AND(E51&lt;&gt;"",F51&lt;&gt;""),((F51-E51)/30),"")</f>
        <v>11.6</v>
      </c>
      <c r="H51" s="114" t="s">
        <v>2683</v>
      </c>
      <c r="I51" s="113" t="s">
        <v>453</v>
      </c>
      <c r="J51" s="113" t="s">
        <v>978</v>
      </c>
      <c r="K51" s="116">
        <v>91498775</v>
      </c>
      <c r="L51" s="115" t="s">
        <v>1148</v>
      </c>
      <c r="M51" s="117">
        <v>1</v>
      </c>
      <c r="N51" s="115" t="s">
        <v>27</v>
      </c>
      <c r="O51" s="115" t="s">
        <v>1148</v>
      </c>
      <c r="P51" s="78"/>
    </row>
    <row r="52" spans="1:16" s="7" customFormat="1" ht="24.75" customHeight="1" outlineLevel="1" x14ac:dyDescent="0.25">
      <c r="A52" s="143">
        <v>5</v>
      </c>
      <c r="B52" s="111" t="s">
        <v>2664</v>
      </c>
      <c r="C52" s="112" t="s">
        <v>31</v>
      </c>
      <c r="D52" s="110" t="s">
        <v>2684</v>
      </c>
      <c r="E52" s="144">
        <v>40939</v>
      </c>
      <c r="F52" s="144">
        <v>41273</v>
      </c>
      <c r="G52" s="159">
        <f t="shared" si="3"/>
        <v>11.133333333333333</v>
      </c>
      <c r="H52" s="121" t="s">
        <v>2683</v>
      </c>
      <c r="I52" s="113" t="s">
        <v>453</v>
      </c>
      <c r="J52" s="113" t="s">
        <v>978</v>
      </c>
      <c r="K52" s="116">
        <v>289348129</v>
      </c>
      <c r="L52" s="115" t="s">
        <v>1148</v>
      </c>
      <c r="M52" s="117">
        <v>1</v>
      </c>
      <c r="N52" s="115" t="s">
        <v>27</v>
      </c>
      <c r="O52" s="115" t="s">
        <v>1148</v>
      </c>
      <c r="P52" s="79"/>
    </row>
    <row r="53" spans="1:16" s="7" customFormat="1" ht="24.75" customHeight="1" outlineLevel="1" x14ac:dyDescent="0.25">
      <c r="A53" s="143">
        <v>6</v>
      </c>
      <c r="B53" s="111" t="s">
        <v>2664</v>
      </c>
      <c r="C53" s="112" t="s">
        <v>31</v>
      </c>
      <c r="D53" s="110" t="s">
        <v>2685</v>
      </c>
      <c r="E53" s="144">
        <v>41299</v>
      </c>
      <c r="F53" s="144">
        <v>41638</v>
      </c>
      <c r="G53" s="159">
        <f t="shared" si="3"/>
        <v>11.3</v>
      </c>
      <c r="H53" s="121" t="s">
        <v>2683</v>
      </c>
      <c r="I53" s="113" t="s">
        <v>453</v>
      </c>
      <c r="J53" s="113" t="s">
        <v>978</v>
      </c>
      <c r="K53" s="116">
        <v>333156852</v>
      </c>
      <c r="L53" s="115" t="s">
        <v>1148</v>
      </c>
      <c r="M53" s="117">
        <v>1</v>
      </c>
      <c r="N53" s="115" t="s">
        <v>27</v>
      </c>
      <c r="O53" s="115" t="s">
        <v>1148</v>
      </c>
      <c r="P53" s="79"/>
    </row>
    <row r="54" spans="1:16" s="7" customFormat="1" ht="24.75" customHeight="1" outlineLevel="1" x14ac:dyDescent="0.25">
      <c r="A54" s="143">
        <v>7</v>
      </c>
      <c r="B54" s="111" t="s">
        <v>2664</v>
      </c>
      <c r="C54" s="112" t="s">
        <v>31</v>
      </c>
      <c r="D54" s="110" t="s">
        <v>2686</v>
      </c>
      <c r="E54" s="144">
        <v>41661</v>
      </c>
      <c r="F54" s="144">
        <v>42003</v>
      </c>
      <c r="G54" s="159">
        <f t="shared" si="3"/>
        <v>11.4</v>
      </c>
      <c r="H54" s="121" t="s">
        <v>2683</v>
      </c>
      <c r="I54" s="113" t="s">
        <v>453</v>
      </c>
      <c r="J54" s="113" t="s">
        <v>978</v>
      </c>
      <c r="K54" s="118">
        <v>319994688</v>
      </c>
      <c r="L54" s="115" t="s">
        <v>1148</v>
      </c>
      <c r="M54" s="117">
        <v>1</v>
      </c>
      <c r="N54" s="115" t="s">
        <v>27</v>
      </c>
      <c r="O54" s="115" t="s">
        <v>1148</v>
      </c>
      <c r="P54" s="79"/>
    </row>
    <row r="55" spans="1:16" s="7" customFormat="1" ht="24.75" customHeight="1" outlineLevel="1" x14ac:dyDescent="0.25">
      <c r="A55" s="143">
        <v>8</v>
      </c>
      <c r="B55" s="111" t="s">
        <v>2664</v>
      </c>
      <c r="C55" s="112" t="s">
        <v>31</v>
      </c>
      <c r="D55" s="110" t="s">
        <v>2687</v>
      </c>
      <c r="E55" s="144">
        <v>42004</v>
      </c>
      <c r="F55" s="144">
        <v>42368</v>
      </c>
      <c r="G55" s="159">
        <f t="shared" si="3"/>
        <v>12.133333333333333</v>
      </c>
      <c r="H55" s="121" t="s">
        <v>2688</v>
      </c>
      <c r="I55" s="113" t="s">
        <v>453</v>
      </c>
      <c r="J55" s="113" t="s">
        <v>978</v>
      </c>
      <c r="K55" s="118">
        <v>2243805695</v>
      </c>
      <c r="L55" s="115" t="s">
        <v>26</v>
      </c>
      <c r="M55" s="117">
        <v>0.5</v>
      </c>
      <c r="N55" s="115" t="s">
        <v>27</v>
      </c>
      <c r="O55" s="115" t="s">
        <v>1148</v>
      </c>
      <c r="P55" s="79"/>
    </row>
    <row r="56" spans="1:16" s="7" customFormat="1" ht="24.75" customHeight="1" outlineLevel="1" x14ac:dyDescent="0.25">
      <c r="A56" s="143">
        <v>9</v>
      </c>
      <c r="B56" s="111" t="s">
        <v>2664</v>
      </c>
      <c r="C56" s="112" t="s">
        <v>31</v>
      </c>
      <c r="D56" s="110" t="s">
        <v>2678</v>
      </c>
      <c r="E56" s="144">
        <v>43125</v>
      </c>
      <c r="F56" s="144">
        <v>43312</v>
      </c>
      <c r="G56" s="159">
        <f t="shared" si="3"/>
        <v>6.2333333333333334</v>
      </c>
      <c r="H56" s="121" t="s">
        <v>2688</v>
      </c>
      <c r="I56" s="113" t="s">
        <v>453</v>
      </c>
      <c r="J56" s="113" t="s">
        <v>981</v>
      </c>
      <c r="K56" s="118">
        <v>805204418</v>
      </c>
      <c r="L56" s="115" t="s">
        <v>1148</v>
      </c>
      <c r="M56" s="117">
        <v>1</v>
      </c>
      <c r="N56" s="115" t="s">
        <v>2634</v>
      </c>
      <c r="O56" s="115" t="s">
        <v>1148</v>
      </c>
      <c r="P56" s="79"/>
    </row>
    <row r="57" spans="1:16" s="7" customFormat="1" ht="24.75" customHeight="1" outlineLevel="1" x14ac:dyDescent="0.25">
      <c r="A57" s="143">
        <v>10</v>
      </c>
      <c r="B57" s="64" t="s">
        <v>2664</v>
      </c>
      <c r="C57" s="65" t="s">
        <v>31</v>
      </c>
      <c r="D57" s="63" t="s">
        <v>2678</v>
      </c>
      <c r="E57" s="144">
        <v>43125</v>
      </c>
      <c r="F57" s="144">
        <v>43312</v>
      </c>
      <c r="G57" s="159">
        <f t="shared" si="3"/>
        <v>6.2333333333333334</v>
      </c>
      <c r="H57" s="121" t="s">
        <v>2688</v>
      </c>
      <c r="I57" s="63" t="s">
        <v>453</v>
      </c>
      <c r="J57" s="63" t="s">
        <v>978</v>
      </c>
      <c r="K57" s="66">
        <v>805204418</v>
      </c>
      <c r="L57" s="65" t="s">
        <v>1148</v>
      </c>
      <c r="M57" s="67">
        <v>1</v>
      </c>
      <c r="N57" s="65" t="s">
        <v>2634</v>
      </c>
      <c r="O57" s="65" t="s">
        <v>1148</v>
      </c>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33192063.27</v>
      </c>
      <c r="F185" s="92"/>
      <c r="G185" s="93"/>
      <c r="H185" s="88"/>
      <c r="I185" s="90" t="s">
        <v>2627</v>
      </c>
      <c r="J185" s="165">
        <f>+SUM(M179:M183)</f>
        <v>0.02</v>
      </c>
      <c r="K185" s="201" t="s">
        <v>2628</v>
      </c>
      <c r="L185" s="201"/>
      <c r="M185" s="94">
        <f>+J185*(SUM(K20:K35))</f>
        <v>22128042.18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41963</v>
      </c>
      <c r="D193" s="5"/>
      <c r="E193" s="125">
        <v>2717</v>
      </c>
      <c r="F193" s="5"/>
      <c r="G193" s="5"/>
      <c r="H193" s="146" t="s">
        <v>2689</v>
      </c>
      <c r="J193" s="5"/>
      <c r="K193" s="126">
        <v>40560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http://purl.org/dc/terms/"/>
    <ds:schemaRef ds:uri="4fb10211-09fb-4e80-9f0b-184718d5d98c"/>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Victor Jose Mendez Ruiz</cp:lastModifiedBy>
  <cp:lastPrinted>2020-12-29T20:06:06Z</cp:lastPrinted>
  <dcterms:created xsi:type="dcterms:W3CDTF">2020-10-14T21:57:42Z</dcterms:created>
  <dcterms:modified xsi:type="dcterms:W3CDTF">2020-12-29T20:06:54Z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