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D:\Mariela Vergara\Desktop\MANIFESTACIONES CORDOBA\"/>
    </mc:Choice>
  </mc:AlternateContent>
  <xr:revisionPtr revIDLastSave="0" documentId="13_ncr:1_{8A0BC4C4-173E-4A1D-B6D0-FF6B82A11F2B}"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<sst xmlns="http://schemas.openxmlformats.org/spreadsheetml/2006/main" count="3358" uniqueCount="2741">
  <si>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</si>
  <si>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</si>
  <si>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</si>
  <si>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</si>
  <si>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</si>
  <si>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</si>
  <si>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</si>
  <si>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</si>
  <si>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</si>
  <si>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</si>
  <si>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</si>
  <si>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</si>
  <si>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</si>
  <si>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</si>
  <si>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</si>
  <si>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</si>
  <si>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</si>
  <si>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</si>
  <si>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</si>
  <si>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</si>
  <si>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</si>
  <si>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</si>
  <si>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</si>
  <si>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</si>
  <si>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</si>
  <si>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</si>
  <si>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</si>
  <si>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</si>
  <si>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</si>
  <si>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</si>
  <si>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</si>
  <si>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</si>
  <si>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</si>
  <si>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</si>
  <si>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</si>
  <si>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</si>
  <si>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</si>
  <si>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</si>
  <si>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</si>
  <si>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</si>
  <si>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</si>
  <si>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</si>
  <si>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</si>
  <si>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</si>
  <si>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</si>
  <si>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</si>
  <si>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</si>
  <si>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</si>
  <si>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</si>
  <si>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</si>
  <si>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</si>
  <si>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</si>
  <si>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</si>
  <si>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</si>
  <si>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</si>
  <si>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</si>
  <si>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</si>
  <si>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</si>
  <si>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</si>
  <si>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</si>
  <si>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</si>
  <si>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</si>
  <si>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</si>
  <si>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</si>
  <si>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</si>
  <si>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</si>
  <si>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</si>
  <si>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</si>
  <si>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</si>
  <si>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</si>
  <si>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</si>
  <si>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</si>
  <si>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</si>
  <si>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</si>
  <si>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</si>
  <si>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</si>
  <si>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</si>
  <si>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</si>
  <si>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</si>
  <si>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</si>
  <si>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</si>
  <si>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</si>
  <si>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</si>
  <si>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</si>
  <si>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</si>
  <si>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</si>
  <si>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</si>
  <si>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</si>
  <si>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</si>
  <si>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</si>
  <si>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</si>
  <si>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</si>
  <si>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</si>
  <si>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</si>
  <si>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</si>
  <si>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</si>
  <si>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</si>
  <si>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</si>
  <si>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</si>
  <si>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</si>
  <si>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</si>
  <si>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</si>
  <si>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</si>
  <si>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</si>
  <si>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</si>
  <si>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</si>
  <si>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</si>
  <si>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</si>
  <si>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</si>
  <si>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</si>
  <si>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</si>
  <si>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</si>
  <si>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</si>
  <si>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</si>
  <si>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</si>
  <si>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</si>
  <si>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</si>
  <si>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</si>
  <si>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</si>
  <si>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</si>
  <si>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</si>
  <si>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</si>
  <si>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</si>
  <si>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</si>
  <si>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</si>
  <si>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</si>
  <si>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</si>
  <si>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</si>
  <si>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</si>
  <si>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</si>
  <si>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</si>
  <si>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</si>
  <si>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</si>
  <si>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</si>
  <si>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</si>
  <si>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</si>
  <si>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</si>
  <si>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</si>
  <si>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</si>
  <si>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</si>
  <si>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</si>
  <si>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</si>
  <si>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</si>
  <si>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</si>
  <si>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</si>
  <si>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</si>
  <si>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</si>
  <si>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</si>
  <si>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</si>
  <si>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</si>
  <si>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</si>
  <si>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</si>
  <si>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</si>
  <si>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</si>
  <si>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</si>
  <si>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</si>
  <si>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</si>
  <si>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</si>
  <si>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</si>
  <si>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</si>
  <si>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</si>
  <si>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</si>
  <si>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</si>
  <si>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</si>
  <si>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</si>
  <si>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</si>
  <si>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</si>
  <si>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</si>
  <si>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</si>
  <si>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</si>
  <si>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</si>
  <si>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</si>
  <si>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</si>
  <si>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</si>
  <si>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</si>
  <si>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</si>
  <si>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</si>
  <si>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</si>
  <si>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</si>
  <si>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</si>
  <si>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</si>
  <si>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</si>
  <si>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</si>
  <si>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</si>
  <si>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</si>
  <si>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</si>
  <si>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</si>
  <si>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</si>
  <si>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</si>
  <si>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</si>
  <si>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</si>
  <si>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</si>
  <si>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</si>
  <si>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</si>
  <si>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</si>
  <si>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</si>
  <si>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</si>
  <si>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</si>
  <si>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</si>
  <si>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</si>
  <si>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</si>
  <si>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</si>
  <si>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</si>
  <si>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</si>
  <si>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</si>
  <si>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</si>
  <si>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</si>
  <si>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</si>
  <si>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</si>
  <si>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</si>
  <si>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</si>
  <si>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</si>
  <si>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</si>
  <si>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</si>
  <si>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</si>
  <si>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</si>
  <si>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</si>
  <si>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</si>
  <si>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</si>
  <si>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</si>
  <si>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</si>
  <si>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</si>
  <si>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</si>
  <si>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</si>
  <si>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</si>
  <si>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</si>
  <si>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</si>
  <si>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</si>
  <si>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</si>
  <si>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</si>
  <si>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</si>
  <si>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</si>
  <si>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</si>
  <si>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</si>
  <si>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</si>
  <si>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</si>
  <si>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</si>
  <si>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</si>
  <si>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</si>
  <si>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</si>
  <si>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</si>
  <si>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</si>
  <si>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</si>
  <si>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</si>
  <si>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</si>
  <si>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</si>
  <si>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</si>
  <si>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</si>
  <si>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</si>
  <si>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</si>
  <si>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</si>
  <si>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</si>
  <si>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</si>
  <si>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</si>
  <si>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</si>
  <si>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</si>
  <si>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</si>
  <si>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</si>
  <si>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</si>
  <si>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</si>
  <si>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</si>
  <si>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</si>
  <si>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</si>
  <si>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</si>
  <si>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</si>
  <si>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</si>
  <si>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</si>
  <si>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</si>
  <si>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</si>
  <si>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</si>
  <si>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</si>
  <si>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</si>
  <si>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</si>
  <si>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</si>
  <si>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</si>
  <si>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</si>
  <si>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</si>
  <si>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</si>
  <si>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</si>
  <si>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</si>
  <si>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</si>
  <si>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</si>
  <si>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</si>
  <si>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</si>
  <si>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</si>
  <si>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</si>
  <si>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</si>
  <si>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</si>
  <si>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</si>
  <si>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</si>
  <si>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</si>
  <si>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</si>
  <si>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</si>
  <si>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</si>
  <si>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</si>
  <si>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</si>
  <si>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</si>
  <si>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</si>
  <si>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</si>
  <si>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</si>
  <si>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</si>
  <si>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</si>
  <si>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</si>
  <si>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</si>
  <si>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</si>
  <si>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</si>
  <si>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</si>
  <si>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</si>
  <si>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</si>
  <si>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</si>
  <si>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</si>
  <si>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</si>
  <si>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</si>
  <si>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</si>
  <si>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</si>
  <si>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</si>
  <si>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</si>
  <si>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</si>
  <si>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</si>
  <si>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</si>
  <si>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</si>
  <si>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</si>
  <si>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</si>
  <si>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</si>
  <si>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</si>
  <si>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</si>
  <si>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</si>
  <si>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</si>
  <si>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</si>
  <si>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</si>
  <si>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</si>
  <si>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</si>
  <si>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</si>
  <si>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</si>
  <si>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</si>
  <si>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</si>
  <si>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</si>
  <si>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</si>
  <si>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</si>
  <si>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</si>
  <si>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</si>
  <si>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</si>
  <si>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</si>
  <si>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</si>
  <si>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</si>
  <si>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</si>
  <si>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</si>
  <si>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</si>
  <si>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</si>
  <si>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</si>
  <si>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</si>
  <si>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</si>
  <si>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</si>
  <si>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</si>
  <si>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</si>
  <si>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</si>
  <si>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</si>
  <si>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</si>
  <si>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</si>
  <si>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</si>
  <si>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</si>
  <si>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</si>
  <si>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</si>
  <si>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</si>
  <si>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</si>
  <si>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</si>
  <si>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</si>
  <si>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</si>
  <si>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</si>
  <si>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</si>
  <si>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</si>
  <si>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</si>
  <si>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</si>
  <si>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</si>
  <si>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</si>
  <si>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</si>
  <si>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</si>
  <si>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</si>
  <si>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</si>
  <si>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</si>
  <si>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</si>
  <si>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</si>
  <si>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</si>
  <si>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</si>
  <si>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</si>
  <si>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</si>
  <si>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</si>
  <si>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</si>
  <si>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</si>
  <si>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</si>
  <si>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</si>
  <si>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</si>
  <si>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</si>
  <si>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</si>
  <si>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</si>
  <si>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</si>
  <si>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</si>
  <si>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</si>
  <si>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</si>
  <si>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</si>
  <si>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</si>
  <si>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</si>
  <si>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</si>
  <si>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</si>
  <si>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</si>
  <si>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</si>
  <si>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</si>
  <si>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</si>
  <si>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</si>
  <si>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</si>
  <si>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</si>
  <si>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</si>
  <si>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</si>
  <si>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</si>
  <si>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</si>
  <si>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</si>
  <si>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</si>
  <si>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</si>
  <si>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</si>
  <si>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</si>
  <si>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</si>
  <si>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</si>
  <si>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</si>
  <si>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</si>
  <si>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</si>
  <si>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</si>
  <si>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</si>
  <si>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</si>
  <si>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</si>
  <si>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</si>
  <si>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</si>
  <si>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</si>
  <si>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</si>
  <si>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</si>
  <si>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</si>
  <si>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</si>
  <si>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</si>
  <si>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</si>
  <si>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</si>
  <si>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</si>
  <si>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</si>
  <si>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</si>
  <si>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</si>
  <si>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</si>
  <si>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</si>
  <si>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</si>
  <si>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</si>
  <si>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</si>
  <si>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</si>
  <si>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</si>
  <si>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</si>
  <si>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</si>
  <si>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</si>
  <si>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</si>
  <si>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</si>
  <si>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</si>
  <si>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</si>
  <si>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</si>
  <si>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</si>
  <si>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</si>
  <si>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</si>
  <si>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</si>
  <si>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</si>
  <si>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</si>
  <si>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</si>
  <si>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</si>
  <si>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</si>
  <si>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</si>
  <si>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</si>
  <si>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</si>
  <si>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</si>
  <si>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</si>
  <si>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</si>
  <si>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</si>
  <si>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</si>
  <si>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</si>
  <si>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</si>
  <si>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</si>
  <si>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</si>
  <si>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</si>
  <si>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</si>
  <si>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</si>
  <si>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</si>
  <si>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</si>
  <si>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</si>
  <si>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</si>
  <si>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</si>
  <si>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</si>
  <si>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</si>
  <si>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</si>
  <si>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</si>
  <si>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</si>
  <si>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</si>
  <si>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</si>
  <si>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</si>
  <si>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</si>
  <si>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</si>
  <si>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</si>
  <si>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</si>
  <si>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</si>
  <si>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</si>
  <si>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</si>
  <si>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</si>
  <si>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</si>
  <si>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</si>
  <si>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</si>
  <si>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</si>
  <si>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</si>
  <si>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</si>
  <si>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</si>
  <si>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</si>
  <si>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</si>
  <si>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</si>
  <si>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</si>
  <si>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</si>
  <si>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</si>
  <si>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</si>
  <si>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</si>
  <si>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</si>
  <si>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</si>
  <si>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</si>
  <si>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</si>
  <si>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</si>
  <si>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</si>
  <si>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</si>
  <si>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</si>
  <si>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</si>
  <si>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</si>
  <si>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</si>
  <si>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</si>
  <si>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</si>
  <si>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</si>
  <si>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</si>
  <si>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</si>
  <si>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</si>
  <si>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</si>
  <si>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</si>
  <si>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</si>
  <si>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</si>
  <si>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</si>
  <si>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</si>
  <si>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</si>
  <si>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</si>
  <si>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</si>
  <si>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</si>
  <si>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</si>
  <si>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</si>
  <si>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</si>
  <si>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</si>
  <si>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</si>
  <si>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</si>
  <si>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</si>
  <si>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</si>
  <si>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</si>
  <si>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</si>
  <si>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</si>
  <si>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</si>
  <si>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</si>
  <si>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</si>
  <si>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</si>
  <si>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</si>
  <si>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</si>
  <si>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</si>
  <si>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</si>
  <si>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</si>
  <si>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</si>
  <si>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</si>
  <si>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</si>
  <si>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</si>
  <si>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</si>
  <si>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</si>
  <si>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</si>
  <si>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</si>
  <si>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</si>
  <si>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</si>
  <si>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</si>
  <si>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</si>
  <si>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</si>
  <si>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</si>
  <si>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</si>
  <si>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</si>
  <si>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</si>
  <si>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</si>
  <si>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</si>
  <si>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</si>
  <si>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</si>
  <si>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</si>
  <si>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</si>
  <si>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</si>
  <si>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</si>
  <si>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</si>
  <si>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</si>
  <si>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</si>
  <si>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</si>
  <si>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</si>
  <si>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</si>
  <si>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</si>
  <si>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</si>
  <si>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</si>
  <si>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</si>
  <si>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</si>
  <si>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</si>
  <si>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</si>
  <si>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</si>
  <si>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</si>
  <si>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</si>
  <si>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</si>
  <si>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</si>
  <si>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</si>
  <si>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</si>
  <si>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</si>
  <si>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</si>
  <si>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</si>
  <si>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</si>
  <si>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</si>
  <si>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</si>
  <si>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</si>
  <si>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</si>
  <si>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</si>
  <si>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</si>
  <si>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</si>
  <si>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</si>
  <si>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</si>
  <si>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</si>
  <si>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</si>
  <si>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</si>
  <si>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</si>
  <si>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</si>
  <si>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</si>
  <si>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</si>
  <si>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</si>
  <si>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</si>
  <si>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</si>
  <si>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</si>
  <si>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</si>
  <si>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</si>
  <si>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</si>
  <si>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</si>
  <si>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</si>
  <si>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</si>
  <si>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</si>
  <si>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</si>
  <si>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</si>
  <si>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</si>
  <si>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</si>
  <si>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</si>
  <si>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</si>
  <si>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</si>
  <si>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</si>
  <si>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</si>
  <si>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</si>
  <si>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</si>
  <si>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</si>
  <si>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</si>
  <si>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</si>
  <si>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</si>
  <si>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</si>
  <si>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</si>
  <si>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</si>
  <si>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</si>
  <si>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</si>
  <si>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</si>
  <si>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</si>
  <si>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</si>
  <si>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</si>
  <si>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</si>
  <si>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</si>
  <si>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</si>
  <si>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</si>
  <si>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</si>
  <si>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</si>
  <si>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</si>
  <si>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</si>
  <si>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</si>
  <si>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</si>
  <si>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</si>
  <si>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</si>
  <si>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</si>
  <si>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</si>
  <si>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</si>
  <si>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</si>
  <si>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</si>
  <si>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</si>
  <si>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</si>
  <si>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</si>
  <si>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</si>
  <si>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</si>
  <si>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</si>
  <si>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</si>
  <si>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</si>
  <si>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</si>
  <si>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</si>
  <si>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</si>
  <si>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</si>
  <si>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</si>
  <si>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</si>
  <si>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</si>
  <si>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</si>
  <si>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</si>
  <si>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</si>
  <si>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</si>
  <si>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</si>
  <si>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</si>
  <si>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</si>
  <si>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</si>
  <si>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</si>
  <si>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</si>
  <si>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</si>
  <si>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</si>
  <si>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</si>
  <si>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</si>
  <si>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</si>
  <si>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</si>
  <si>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</si>
  <si>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</si>
  <si>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</si>
  <si>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</si>
  <si>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</si>
  <si>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</si>
  <si>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</si>
  <si>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</si>
  <si>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</si>
  <si>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</si>
  <si>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</si>
  <si>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</si>
  <si>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</si>
  <si>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</si>
  <si>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</si>
  <si>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</si>
  <si>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</si>
  <si>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</si>
  <si>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</si>
  <si>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</si>
  <si>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</si>
  <si>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</si>
  <si>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</si>
  <si>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</si>
  <si>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</si>
  <si>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</si>
  <si>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</si>
  <si>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</si>
  <si>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</si>
  <si>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</si>
  <si>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</si>
  <si>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</si>
  <si>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</si>
  <si>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</si>
  <si>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</si>
  <si>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</si>
  <si>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</si>
  <si>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</si>
  <si>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</si>
  <si>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</si>
  <si>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</si>
  <si>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</si>
  <si>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</si>
  <si>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</si>
  <si>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</si>
  <si>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</si>
  <si>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</si>
  <si>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</si>
  <si>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</si>
  <si>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</si>
  <si>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</si>
  <si>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</si>
  <si>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</si>
  <si>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</si>
  <si>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</si>
  <si>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</si>
  <si>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</si>
  <si>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</si>
  <si>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</si>
  <si>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</si>
  <si>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</si>
  <si>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</si>
  <si>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</si>
  <si>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</si>
  <si>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</si>
  <si>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</si>
  <si>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</si>
  <si>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</si>
  <si>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</si>
  <si>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</si>
  <si>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</si>
  <si>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</si>
  <si>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</si>
  <si>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</si>
  <si>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</si>
  <si>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</si>
  <si>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</si>
  <si>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</si>
  <si>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</si>
  <si>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</si>
  <si>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</si>
  <si>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</si>
  <si>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</si>
  <si>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</si>
  <si>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</si>
  <si>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</si>
  <si>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</si>
  <si>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</si>
  <si>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</si>
  <si>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</si>
  <si>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</si>
  <si>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</si>
  <si>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</si>
  <si>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</si>
  <si>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</si>
  <si>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</si>
  <si>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</si>
  <si>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</si>
  <si>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</si>
  <si>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</si>
  <si>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</si>
  <si>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</si>
  <si>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</si>
  <si>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</si>
  <si>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</si>
  <si>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</si>
  <si>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</si>
  <si>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</si>
  <si>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</si>
  <si>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</si>
  <si>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</si>
  <si>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</si>
  <si>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</si>
  <si>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</si>
  <si>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</si>
  <si>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</si>
  <si>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</si>
  <si>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</si>
  <si>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</si>
  <si>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</si>
  <si>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</si>
  <si>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</si>
  <si>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</si>
  <si>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</si>
  <si>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</si>
  <si>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</si>
  <si>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</si>
  <si>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</si>
  <si>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</si>
  <si>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</si>
  <si>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</si>
  <si>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</si>
  <si>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</si>
  <si>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</si>
  <si>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</si>
  <si>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</si>
  <si>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</si>
  <si>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</si>
  <si>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</si>
  <si>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</si>
  <si>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</si>
  <si>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</si>
  <si>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</si>
  <si>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</si>
  <si>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</si>
  <si>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</si>
  <si>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</si>
  <si>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</si>
  <si>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</si>
  <si>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</si>
  <si>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</si>
  <si>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</si>
  <si>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</si>
  <si>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</si>
  <si>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</si>
  <si>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</si>
  <si>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</si>
  <si>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</si>
  <si>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</si>
  <si>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</si>
  <si>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</si>
  <si>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</si>
  <si>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</si>
  <si>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</si>
  <si>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</si>
  <si>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</si>
  <si>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</si>
  <si>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</si>
  <si>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</si>
  <si>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</si>
  <si>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</si>
  <si>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</si>
  <si>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</si>
  <si>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</si>
  <si>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</si>
  <si>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</si>
  <si>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</si>
  <si>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</si>
  <si>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</si>
  <si>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</si>
  <si>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</si>
  <si>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</si>
  <si>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</si>
  <si>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</si>
  <si>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</si>
  <si>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</si>
  <si>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</si>
  <si>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</si>
  <si>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</si>
  <si>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</si>
  <si>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</si>
  <si>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</si>
  <si>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</si>
  <si>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</si>
  <si>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</si>
  <si>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</si>
  <si>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</si>
  <si>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</si>
  <si>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</si>
  <si>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</si>
  <si>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</si>
  <si>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</si>
  <si>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</si>
  <si>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</si>
  <si>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</si>
  <si>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</si>
  <si>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</si>
  <si>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</si>
  <si>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</si>
  <si>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</si>
  <si>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</si>
  <si>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</si>
  <si>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</si>
  <si>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</si>
  <si>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</si>
  <si>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</si>
  <si>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</si>
  <si>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</si>
  <si>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</si>
  <si>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</si>
  <si>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</si>
  <si>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</si>
  <si>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</si>
  <si>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</si>
  <si>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</si>
  <si>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</si>
  <si>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</si>
  <si>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</si>
  <si>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</si>
  <si>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</si>
  <si>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</si>
  <si>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</si>
  <si>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</si>
  <si>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</si>
  <si>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</si>
  <si>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</si>
  <si>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</si>
  <si>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</si>
  <si>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</si>
  <si>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</si>
  <si>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</si>
  <si>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</si>
  <si>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</si>
  <si>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</si>
  <si>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</si>
  <si>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</si>
  <si>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</si>
  <si>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</si>
  <si>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</si>
  <si>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</si>
  <si>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</si>
  <si>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</si>
  <si>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</si>
  <si>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</si>
  <si>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</si>
  <si>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</si>
  <si>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</si>
  <si>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</si>
  <si>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</si>
  <si>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</si>
  <si>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</si>
  <si>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</si>
  <si>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</si>
  <si>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</si>
  <si>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</si>
  <si>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</si>
  <si>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</si>
  <si>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</si>
  <si>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</si>
  <si>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</si>
  <si>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</si>
  <si>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</si>
  <si>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</si>
  <si>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</si>
  <si>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</si>
  <si>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</si>
  <si>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</si>
  <si>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</si>
  <si>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</si>
  <si>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</si>
  <si>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</si>
  <si>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</si>
  <si>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</si>
  <si>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</si>
  <si>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</si>
  <si>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</si>
  <si>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</si>
  <si>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</si>
  <si>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</si>
  <si>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</si>
  <si>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</si>
  <si>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</si>
  <si>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</si>
  <si>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</si>
  <si>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</si>
  <si>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</si>
  <si>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</si>
  <si>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</si>
  <si>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</si>
  <si>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</si>
  <si>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</si>
  <si>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</si>
  <si>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</si>
  <si>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</si>
  <si>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</si>
  <si>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</si>
  <si>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</si>
  <si>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</si>
  <si>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</si>
  <si>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</si>
  <si>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</si>
  <si>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</si>
  <si>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</si>
  <si>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</si>
  <si>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</si>
  <si>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</si>
  <si>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</si>
  <si>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</si>
  <si>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</si>
  <si>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</si>
  <si>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</si>
  <si>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</si>
  <si>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</si>
  <si>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</si>
  <si>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</si>
  <si>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</si>
  <si>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</si>
  <si>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</si>
  <si>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</si>
  <si>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</si>
  <si>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</si>
  <si>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</si>
  <si>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</si>
  <si>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</si>
  <si>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</si>
  <si>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</si>
  <si>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</si>
  <si>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</si>
  <si>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</si>
  <si>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</si>
  <si>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</si>
  <si>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</si>
  <si>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</si>
  <si>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</si>
  <si>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</si>
  <si>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</si>
  <si>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</si>
  <si>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</si>
  <si>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</si>
  <si>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</si>
  <si>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</si>
  <si>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</si>
  <si>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</si>
  <si>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</si>
  <si>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</si>
  <si>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</si>
  <si>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</si>
  <si>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</si>
  <si>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</si>
  <si>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</si>
  <si>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</si>
  <si>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</si>
  <si>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</si>
  <si>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</si>
  <si>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</si>
  <si>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</si>
  <si>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</si>
  <si>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</si>
  <si>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</si>
  <si>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</si>
  <si>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</si>
  <si>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</si>
  <si>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</si>
  <si>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</si>
  <si>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</si>
  <si>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</si>
  <si>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</si>
  <si>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</si>
  <si>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</si>
  <si>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</si>
  <si>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</si>
  <si>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</si>
  <si>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</si>
  <si>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</si>
  <si>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</si>
  <si>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</si>
  <si>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</si>
  <si>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</si>
  <si>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</si>
  <si>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</si>
  <si>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</si>
  <si>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</si>
  <si>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</si>
  <si>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</si>
  <si>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</si>
  <si>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</si>
  <si>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</si>
  <si>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</si>
  <si>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</si>
  <si>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</si>
  <si>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</si>
  <si>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</si>
  <si>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</si>
  <si>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</si>
  <si>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</si>
  <si>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</si>
  <si>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</si>
  <si>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</si>
  <si>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</si>
  <si>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</si>
  <si>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</si>
  <si>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</si>
  <si>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</si>
  <si>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</si>
  <si>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</si>
  <si>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</si>
  <si>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</si>
  <si>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</si>
  <si>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</si>
  <si>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</si>
  <si>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</si>
  <si>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</si>
  <si>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</si>
  <si>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</si>
  <si>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</si>
  <si>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</si>
  <si>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</si>
  <si>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</si>
  <si>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</si>
  <si>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</si>
  <si>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</si>
  <si>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</si>
  <si>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</si>
  <si>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</si>
  <si>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</si>
  <si>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</si>
  <si>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</si>
  <si>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</si>
  <si>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</si>
  <si>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</si>
  <si>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</si>
  <si>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</si>
  <si>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</si>
  <si>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</si>
  <si>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</si>
  <si>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</si>
  <si>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</si>
  <si>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</si>
  <si>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</si>
  <si>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</si>
  <si>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</si>
  <si>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</si>
  <si>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</si>
  <si>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</si>
  <si>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</si>
  <si>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</si>
  <si>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</si>
  <si>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</si>
  <si>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</si>
  <si>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</si>
  <si>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</si>
  <si>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</si>
  <si>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</si>
  <si>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</si>
  <si>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</si>
  <si>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</si>
  <si>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</si>
  <si>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</si>
  <si>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</si>
  <si>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</si>
  <si>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</si>
  <si>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</si>
  <si>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</si>
  <si>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</si>
  <si>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</si>
  <si>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</si>
  <si>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</si>
  <si>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</si>
  <si>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</si>
  <si>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</si>
  <si>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</si>
  <si>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</si>
  <si>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</si>
  <si>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</si>
  <si>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</si>
  <si>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</si>
  <si>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</si>
  <si>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</si>
  <si>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</si>
  <si>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</si>
  <si>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</si>
  <si>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</si>
  <si>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</si>
  <si>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</si>
  <si>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</si>
  <si>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</si>
  <si>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</si>
  <si>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</si>
  <si>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</si>
  <si>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</si>
  <si>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</si>
  <si>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</si>
  <si>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</si>
  <si>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</si>
  <si>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</si>
  <si>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</si>
  <si>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</si>
  <si>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</si>
  <si>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</si>
  <si>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</si>
  <si>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</si>
  <si>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</si>
  <si>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</si>
  <si>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</si>
  <si>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</si>
  <si>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</si>
  <si>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</si>
  <si>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</si>
  <si>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</si>
  <si>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</si>
  <si>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</si>
  <si>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</si>
  <si>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</si>
  <si>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</si>
  <si>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</si>
  <si>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</si>
  <si>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</si>
  <si>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</si>
  <si>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</si>
  <si>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</si>
  <si>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</si>
  <si>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</si>
  <si>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</si>
  <si>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</si>
  <si>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</si>
  <si>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</si>
  <si>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</si>
  <si>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</si>
  <si>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</si>
  <si>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</si>
  <si>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</si>
  <si>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</si>
  <si>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</si>
  <si>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</si>
  <si>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</si>
  <si>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</si>
  <si>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</si>
  <si>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</si>
  <si>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</si>
  <si>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</si>
  <si>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</si>
  <si>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</si>
  <si>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</si>
  <si>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</si>
  <si>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</si>
  <si>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</si>
  <si>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</si>
  <si>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</si>
  <si>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</si>
  <si>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</si>
  <si>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</si>
  <si>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</si>
  <si>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</si>
  <si>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</si>
  <si>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</si>
  <si>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</si>
  <si>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</si>
  <si>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</si>
  <si>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</si>
  <si>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</si>
  <si>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</si>
  <si>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</si>
  <si>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</si>
  <si>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</si>
  <si>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</si>
  <si>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</si>
  <si>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</si>
  <si>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</si>
  <si>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</si>
  <si>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</si>
  <si>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</si>
  <si>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</si>
  <si>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</si>
  <si>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</si>
  <si>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</si>
  <si>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</si>
  <si>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</si>
  <si>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</si>
  <si>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</si>
  <si>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</si>
  <si>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</si>
  <si>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</si>
  <si>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</si>
  <si>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</si>
  <si>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</si>
  <si>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</si>
  <si>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</si>
  <si>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</si>
  <si>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</si>
  <si>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</si>
  <si>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</si>
  <si>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</si>
  <si>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</si>
  <si>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</si>
  <si>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</si>
  <si>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</si>
  <si>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</si>
  <si>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</si>
  <si>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</si>
  <si>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</si>
  <si>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</si>
  <si>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</si>
  <si>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</si>
  <si>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</si>
  <si>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</si>
  <si>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</si>
  <si>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</si>
  <si>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</si>
  <si>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</si>
  <si>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</si>
  <si>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</si>
  <si>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</si>
  <si>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</si>
  <si>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</si>
  <si>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</si>
  <si>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</si>
  <si>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</si>
  <si>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</si>
  <si>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</si>
  <si>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</si>
  <si>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</si>
  <si>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</si>
  <si>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</si>
  <si>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</si>
  <si>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</si>
  <si>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</si>
  <si>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</si>
  <si>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</si>
  <si>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</si>
  <si>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</si>
  <si>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</si>
  <si>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</si>
  <si>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</si>
  <si>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</si>
  <si>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</si>
  <si>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</si>
  <si>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</si>
  <si>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</si>
  <si>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</si>
  <si>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</si>
  <si>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</si>
  <si>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</si>
  <si>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</si>
  <si>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</si>
  <si>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</si>
  <si>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</si>
  <si>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</si>
  <si>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</si>
  <si>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</si>
  <si>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</si>
  <si>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</si>
  <si>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</si>
  <si>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</si>
  <si>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</si>
  <si>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</si>
  <si>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</si>
  <si>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</si>
  <si>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</si>
  <si>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</si>
  <si>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</si>
  <si>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</si>
  <si>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</si>
  <si>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</si>
  <si>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</si>
  <si>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</si>
  <si>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</si>
  <si>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</si>
  <si>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</si>
  <si>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</si>
  <si>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</si>
  <si>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</si>
  <si>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</si>
  <si>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</si>
  <si>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</si>
  <si>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</si>
  <si>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</si>
  <si>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</si>
  <si>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</si>
  <si>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</si>
  <si>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</si>
  <si>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</si>
  <si>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</si>
  <si>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</si>
  <si>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</si>
  <si>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</si>
  <si>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</si>
  <si>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</si>
  <si>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</si>
  <si>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</si>
  <si>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</si>
  <si>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</si>
  <si>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</si>
  <si>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</si>
  <si>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</si>
  <si>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</si>
  <si>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</si>
  <si>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</si>
  <si>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</si>
  <si>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</si>
  <si>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</si>
  <si>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</si>
  <si>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</si>
  <si>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</si>
  <si>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</si>
  <si>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</si>
  <si>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</si>
  <si>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</si>
  <si>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</si>
  <si>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</si>
  <si>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</si>
  <si>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</si>
  <si>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</si>
  <si>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</si>
  <si>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</si>
  <si>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</si>
  <si>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</si>
  <si>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</si>
  <si>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</si>
  <si>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</si>
  <si>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</si>
  <si>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</si>
  <si>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</si>
  <si>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</si>
  <si>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</si>
  <si>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</si>
  <si>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</si>
  <si>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</si>
  <si>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</si>
  <si>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</si>
  <si>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</si>
  <si>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</si>
  <si>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</si>
  <si>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</si>
  <si>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</si>
  <si>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</si>
  <si>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</si>
  <si>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</si>
  <si>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</si>
  <si>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</si>
  <si>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</si>
  <si>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</si>
  <si>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</si>
  <si>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</si>
  <si>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</si>
  <si>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</si>
  <si>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</si>
  <si>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</si>
  <si>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</si>
  <si>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</si>
  <si>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</si>
  <si>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</si>
  <si>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</si>
  <si>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</si>
  <si>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</si>
  <si>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</si>
  <si>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</si>
  <si>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</si>
  <si>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</si>
  <si>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</si>
  <si>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</si>
  <si>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</si>
  <si>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</si>
  <si>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</si>
  <si>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</si>
  <si>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</si>
  <si>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</si>
  <si>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</si>
  <si>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</si>
  <si>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</si>
  <si>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</si>
  <si>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</si>
  <si>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</si>
  <si>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</si>
  <si>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</si>
  <si>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</si>
  <si>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</si>
  <si>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</si>
  <si>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</si>
  <si>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</si>
  <si>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</si>
  <si>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</si>
  <si>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</si>
  <si>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</si>
  <si>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</si>
  <si>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</si>
  <si>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</si>
  <si>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</si>
  <si>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</si>
  <si>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</si>
  <si>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</si>
  <si>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</si>
  <si>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</si>
  <si>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</si>
  <si>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</si>
  <si>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</si>
  <si>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</si>
  <si>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</si>
  <si>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</si>
  <si>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</si>
  <si>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</si>
  <si>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</si>
  <si>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</si>
  <si>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</si>
  <si>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</si>
  <si>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</si>
  <si>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</si>
  <si>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</si>
  <si>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</si>
  <si>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</si>
  <si>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</si>
  <si>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</si>
  <si>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</si>
  <si>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</si>
  <si>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</si>
  <si>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</si>
  <si>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</si>
  <si>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</si>
  <si>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</si>
  <si>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</si>
  <si>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</si>
  <si>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</si>
  <si>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</si>
  <si>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</si>
  <si>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</si>
  <si>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</si>
  <si>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</si>
  <si>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</si>
  <si>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</si>
  <si>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</si>
  <si>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</si>
  <si>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</si>
  <si>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</si>
  <si>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</si>
  <si>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</si>
  <si>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</si>
  <si>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</si>
  <si>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</si>
  <si>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</si>
  <si>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</si>
  <si>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</si>
  <si>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</si>
  <si>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</si>
  <si>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</si>
  <si>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</si>
  <si>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</si>
  <si>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</si>
  <si>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</si>
  <si>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</si>
  <si>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</si>
  <si>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</si>
  <si>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</si>
  <si>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</si>
  <si>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</si>
  <si>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</si>
  <si>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</si>
  <si>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</si>
  <si>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</si>
  <si>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</si>
  <si>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</si>
  <si>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</si>
  <si>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</si>
  <si>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</si>
  <si>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</si>
  <si>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</si>
  <si>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</si>
  <si>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</si>
  <si>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</si>
  <si>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</si>
  <si>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</si>
  <si>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</si>
  <si>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</si>
  <si>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</si>
  <si>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</si>
  <si>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</si>
  <si>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</si>
  <si>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</si>
  <si>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</si>
  <si>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</si>
  <si>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</si>
  <si>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</si>
  <si>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</si>
  <si>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</si>
  <si>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</si>
  <si>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</si>
  <si>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</si>
  <si>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</si>
  <si>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</si>
  <si>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</si>
  <si>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</si>
  <si>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</si>
  <si>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</si>
  <si>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</si>
  <si>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</si>
  <si>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</si>
  <si>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</si>
  <si>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</si>
  <si>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</si>
  <si>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</si>
  <si>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</si>
  <si>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</si>
  <si>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</si>
  <si>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</si>
  <si>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</si>
  <si>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</si>
  <si>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</si>
  <si>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</si>
  <si>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</si>
  <si>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</si>
  <si>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</si>
  <si>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</si>
  <si>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</si>
  <si>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</si>
  <si>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</si>
  <si>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</si>
  <si>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</si>
  <si>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</si>
  <si>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</si>
  <si>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</si>
  <si>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</si>
  <si>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</si>
  <si>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</si>
  <si>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</si>
  <si>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</si>
  <si>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</si>
  <si>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</si>
  <si>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</si>
  <si>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</si>
  <si>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</si>
  <si>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</si>
  <si>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</si>
  <si>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</si>
  <si>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</si>
  <si>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</si>
  <si>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</si>
  <si>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</si>
  <si>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</si>
  <si>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</si>
  <si>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</si>
  <si>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</si>
  <si>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</si>
  <si>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</si>
  <si>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</si>
  <si>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</si>
  <si>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</si>
  <si>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</si>
  <si>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</si>
  <si>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</si>
  <si>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</si>
  <si>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</si>
  <si>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</si>
  <si>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</si>
  <si>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</si>
  <si>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</si>
  <si>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</si>
  <si>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</si>
  <si>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</si>
  <si>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</si>
  <si>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</si>
  <si>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</si>
  <si>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</si>
  <si>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</si>
  <si>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</si>
  <si>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</si>
  <si>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</si>
  <si>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</si>
  <si>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</si>
  <si>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</si>
  <si>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</si>
  <si>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</si>
  <si>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</si>
  <si>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</si>
  <si>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</si>
  <si>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</si>
  <si>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</si>
  <si>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</si>
  <si>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</si>
  <si>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</si>
  <si>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</si>
  <si>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</si>
  <si>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</si>
  <si>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</si>
  <si>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</si>
  <si>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</si>
  <si>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</si>
  <si>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</si>
  <si>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</si>
  <si>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</si>
  <si>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</si>
  <si>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</si>
  <si>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</si>
  <si>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</si>
  <si>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</si>
  <si>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</si>
  <si>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</si>
  <si>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</si>
  <si>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</si>
  <si>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</si>
  <si>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</si>
  <si>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</si>
  <si>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</si>
  <si>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</si>
  <si>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</si>
  <si>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</si>
  <si>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</si>
  <si>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</si>
  <si>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</si>
  <si>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</si>
  <si>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</si>
  <si>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</si>
  <si>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</si>
  <si>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</si>
  <si>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</si>
  <si>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</si>
  <si>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</si>
  <si>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</si>
  <si>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</si>
  <si>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</si>
  <si>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</si>
  <si>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</si>
  <si>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</si>
  <si>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</si>
  <si>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</si>
  <si>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</si>
  <si>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</si>
  <si>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</si>
  <si>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</si>
  <si>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</si>
  <si>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</si>
  <si>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</si>
  <si>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</si>
  <si>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</si>
  <si>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</si>
  <si>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</si>
  <si>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</si>
  <si>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</si>
  <si>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</si>
  <si>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</si>
  <si>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</si>
  <si>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</si>
  <si>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</si>
  <si>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</si>
  <si>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</si>
  <si>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</si>
  <si>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</si>
  <si>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</si>
  <si>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</si>
  <si>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</si>
  <si>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</si>
  <si>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</si>
  <si>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</si>
  <si>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</si>
  <si>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</si>
  <si>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</si>
  <si>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</si>
  <si>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</si>
  <si>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</si>
  <si>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</si>
  <si>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</si>
  <si>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</si>
  <si>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</si>
  <si>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</si>
  <si>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</si>
  <si>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</si>
  <si>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</si>
  <si>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</si>
  <si>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</si>
  <si>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</si>
  <si>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</si>
  <si>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</si>
  <si>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</si>
  <si>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</si>
  <si>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</si>
  <si>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</si>
  <si>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</si>
  <si>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</si>
  <si>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</si>
  <si>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</si>
  <si>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</si>
  <si>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</si>
  <si>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</si>
  <si>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</si>
  <si>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</si>
  <si>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</si>
  <si>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</si>
  <si>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</si>
  <si>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</si>
  <si>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</si>
  <si>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</si>
  <si>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</si>
  <si>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</si>
  <si>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</si>
  <si>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</si>
  <si>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</si>
  <si>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</si>
  <si>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</si>
  <si>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</si>
  <si>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</si>
  <si>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</si>
  <si>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</si>
  <si>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</si>
  <si>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</si>
  <si>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</si>
  <si>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</si>
  <si>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</si>
  <si>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</si>
  <si>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</si>
  <si>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</si>
  <si>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</si>
  <si>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</si>
  <si>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</si>
  <si>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</si>
  <si>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</si>
  <si>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</si>
  <si>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</si>
  <si>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</si>
  <si>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</si>
  <si>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</si>
  <si>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</si>
  <si>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</si>
  <si>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</si>
  <si>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</si>
  <si>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</si>
  <si>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</si>
  <si>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</si>
  <si>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</si>
  <si>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</si>
  <si>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</si>
  <si>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</si>
  <si>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</si>
  <si>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</si>
  <si>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</si>
  <si>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</si>
  <si>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</si>
  <si>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</si>
  <si>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</si>
  <si>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</si>
  <si>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</si>
  <si>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</si>
  <si>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</si>
  <si>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</si>
  <si>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</si>
  <si>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</si>
  <si>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</si>
  <si>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</si>
  <si>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</si>
  <si>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</si>
  <si>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</si>
  <si>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</si>
  <si>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</si>
  <si>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</si>
  <si>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</si>
  <si>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</si>
  <si>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</si>
  <si>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</si>
  <si>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</si>
  <si>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</si>
  <si>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</si>
  <si>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</si>
  <si>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</si>
  <si>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</si>
  <si>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</si>
  <si>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</si>
  <si>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</si>
  <si>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</si>
  <si>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</si>
  <si>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</si>
  <si>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</si>
  <si>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</si>
  <si>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</si>
  <si>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</si>
  <si>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</si>
  <si>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</si>
  <si>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</si>
  <si>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</si>
  <si>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</si>
  <si>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</si>
  <si>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</si>
  <si>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</si>
  <si>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</si>
  <si>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</si>
  <si>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</si>
  <si>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</si>
  <si>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</si>
  <si>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</si>
  <si>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</si>
  <si>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</si>
  <si>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</si>
  <si>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</si>
  <si>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</si>
  <si>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</si>
  <si>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</si>
  <si>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</si>
  <si>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</si>
  <si>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</si>
  <si>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</si>
  <si>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</si>
  <si>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</si>
  <si>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</si>
  <si>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</si>
  <si>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</si>
  <si>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</si>
  <si>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</si>
  <si>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</si>
  <si>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</si>
  <si>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</si>
  <si>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</si>
  <si>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</si>
  <si>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</si>
  <si>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</si>
  <si>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</si>
  <si>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</si>
  <si>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</si>
  <si>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</si>
  <si>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</si>
  <si>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</si>
  <si>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</si>
  <si>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</si>
  <si>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</si>
  <si>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</si>
  <si>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</si>
  <si>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</si>
  <si>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</si>
  <si>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</si>
  <si>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</si>
  <si>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</si>
  <si>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</si>
  <si>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</si>
  <si>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</si>
  <si>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</si>
  <si>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</si>
  <si>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</si>
  <si>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</si>
  <si>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</si>
  <si>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</si>
  <si>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</si>
  <si>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</si>
  <si>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</si>
  <si>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</si>
  <si>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</si>
  <si>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</si>
  <si>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</si>
  <si>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</si>
  <si>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</si>
  <si>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</si>
  <si>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</si>
  <si>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</si>
  <si>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</si>
  <si>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</si>
  <si>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</si>
  <si>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</si>
  <si>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</si>
  <si>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</si>
  <si>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</si>
  <si>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</si>
  <si>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</si>
  <si>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</si>
  <si>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</si>
  <si>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</si>
  <si>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</si>
  <si>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</si>
  <si>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</si>
  <si>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</si>
  <si>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</si>
  <si>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</si>
  <si>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</si>
  <si>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</si>
  <si>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</si>
  <si>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</si>
  <si>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</si>
  <si>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</si>
  <si>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</si>
  <si>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</si>
  <si>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</si>
  <si>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</si>
  <si>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</si>
  <si>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</si>
  <si>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</si>
  <si>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</si>
  <si>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</si>
  <si>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</si>
  <si>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</si>
  <si>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</si>
  <si>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</si>
  <si>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</si>
  <si>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</si>
  <si>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</si>
  <si>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</si>
  <si>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</si>
  <si>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</si>
  <si>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</si>
  <si>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</si>
  <si>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</si>
  <si>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</si>
  <si>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</si>
  <si>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</si>
  <si>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</si>
  <si>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</si>
  <si>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</si>
  <si>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</si>
  <si>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</si>
  <si>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</si>
  <si>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</si>
  <si>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</si>
  <si>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</si>
  <si>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</si>
  <si>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</si>
  <si>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</si>
  <si>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</si>
  <si>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</si>
  <si>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</si>
  <si>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</si>
  <si>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</si>
  <si>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</si>
  <si>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</si>
  <si>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</si>
  <si>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</si>
  <si>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</si>
  <si>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</si>
  <si>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</si>
  <si>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</si>
  <si>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</si>
  <si>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</si>
  <si>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</si>
  <si>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</si>
  <si>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</si>
  <si>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</si>
  <si>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</si>
  <si>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</si>
  <si>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</si>
  <si>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</si>
  <si>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</si>
  <si>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</si>
  <si>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</si>
  <si>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</si>
  <si>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</si>
  <si>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</si>
  <si>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</si>
  <si>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</si>
  <si>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</si>
  <si>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</si>
  <si>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</si>
  <si>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</si>
  <si>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</si>
  <si>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</si>
  <si>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</si>
  <si>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</si>
  <si>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</si>
  <si>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</si>
  <si>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</si>
  <si>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</si>
  <si>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</si>
  <si>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</si>
  <si>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</si>
  <si>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</si>
  <si>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</si>
  <si>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</si>
  <si>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</si>
  <si>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</si>
  <si>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</si>
  <si>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</si>
  <si>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</si>
  <si>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</si>
  <si>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</si>
  <si>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</si>
  <si>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</si>
  <si>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</si>
  <si>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</si>
  <si>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</si>
  <si>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</si>
  <si>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</si>
  <si>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</si>
  <si>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</si>
  <si>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</si>
  <si>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</si>
  <si>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</si>
  <si>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</si>
  <si>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</si>
  <si>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</si>
  <si>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</si>
  <si>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</si>
  <si>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</si>
  <si>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</si>
  <si>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</si>
  <si>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</si>
  <si>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</si>
  <si>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</si>
  <si>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</si>
  <si>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</si>
  <si>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</si>
  <si>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</si>
  <si>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</si>
  <si>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</si>
  <si>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</si>
  <si>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</si>
  <si>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</si>
  <si>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</si>
  <si>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</si>
  <si>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</si>
  <si>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</si>
  <si>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</si>
  <si>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</si>
  <si>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</si>
  <si>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</si>
  <si>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</si>
  <si>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</si>
  <si>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</si>
  <si>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</si>
  <si>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</si>
  <si>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</si>
  <si>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</si>
  <si>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</si>
  <si>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</si>
  <si>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</si>
  <si>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</si>
  <si>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</si>
  <si>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</si>
  <si>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</si>
  <si>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</si>
  <si>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</si>
  <si>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</si>
  <si>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</si>
  <si>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</si>
  <si>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</si>
  <si>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</si>
  <si>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</si>
  <si>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</si>
  <si>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</si>
  <si>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</si>
  <si>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</si>
  <si>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</si>
  <si>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</si>
  <si>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</si>
  <si>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</si>
  <si>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</si>
  <si>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</si>
  <si>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</si>
  <si>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</si>
  <si>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</si>
  <si>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</si>
  <si>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</si>
  <si>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</si>
  <si>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</si>
  <si>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</si>
  <si>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</si>
  <si>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</si>
  <si>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</si>
  <si>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</si>
  <si>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</si>
  <si>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</si>
  <si>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</si>
  <si>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</si>
  <si>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</si>
  <si>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</si>
  <si>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</si>
  <si>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</si>
  <si>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</si>
  <si>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</si>
  <si>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</si>
  <si>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</si>
  <si>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</si>
  <si>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</si>
  <si>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</si>
  <si>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</si>
  <si>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</si>
  <si>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</si>
  <si>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</si>
  <si>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</si>
  <si>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</si>
  <si>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</si>
  <si>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</si>
  <si>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</si>
  <si>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</si>
  <si>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</si>
  <si>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</si>
  <si>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</si>
  <si>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</si>
  <si>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</si>
  <si>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</si>
  <si>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</si>
  <si>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</si>
  <si>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</si>
  <si>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</si>
  <si>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</si>
  <si>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</si>
  <si>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</si>
  <si>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</si>
  <si>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</si>
  <si>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</si>
  <si>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</si>
  <si>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</si>
  <si>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</si>
  <si>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</si>
  <si>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</si>
  <si>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</si>
  <si>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</si>
  <si>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</si>
  <si>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</si>
  <si>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</si>
  <si>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</si>
  <si>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</si>
  <si>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</si>
  <si>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</si>
  <si>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</si>
  <si>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</si>
  <si>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</si>
  <si>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</si>
  <si>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</si>
  <si>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</si>
  <si>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</si>
  <si>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</si>
  <si>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</si>
  <si>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</si>
  <si>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</si>
  <si>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</si>
  <si>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</si>
  <si>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</si>
  <si>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</si>
  <si>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</si>
  <si>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</si>
  <si>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</si>
  <si>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</si>
  <si>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</si>
  <si>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</si>
  <si>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</si>
  <si>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</si>
  <si>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</si>
  <si>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</si>
  <si>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</si>
  <si>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</si>
  <si>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</si>
  <si>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</si>
  <si>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</si>
  <si>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</si>
  <si>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</si>
  <si>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</si>
  <si>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</si>
  <si>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</si>
  <si>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</si>
  <si>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</si>
  <si>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</si>
  <si>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</si>
  <si>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</si>
  <si>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</si>
  <si>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</si>
  <si>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</si>
  <si>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</si>
  <si>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</si>
  <si>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</si>
  <si>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</si>
  <si>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</si>
  <si>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</si>
  <si>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</si>
  <si>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</si>
  <si>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</si>
  <si>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</si>
  <si>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</si>
  <si>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</si>
  <si>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</si>
  <si>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</si>
  <si>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</si>
  <si>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</si>
  <si>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</si>
  <si>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</si>
  <si>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</si>
  <si>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</si>
  <si>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</si>
  <si>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</si>
  <si>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</si>
  <si>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</si>
  <si>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</si>
  <si>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</si>
  <si>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</si>
  <si>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</si>
  <si>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</si>
  <si>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</si>
  <si>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</si>
  <si>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</si>
  <si>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</si>
  <si>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</si>
  <si>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</si>
  <si>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</si>
  <si>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</si>
  <si>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</si>
  <si>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</si>
  <si>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</si>
  <si>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</si>
  <si>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</si>
  <si>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</si>
  <si>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</si>
  <si>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</si>
  <si>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</si>
  <si>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</si>
  <si>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</si>
  <si>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</si>
  <si>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</si>
  <si>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</si>
  <si>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</si>
  <si>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</si>
  <si>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</si>
  <si>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</si>
  <si>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</si>
  <si>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</si>
  <si>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</si>
  <si>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</si>
  <si>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</si>
  <si>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</si>
  <si>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</si>
  <si>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</si>
  <si>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</si>
  <si>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</si>
  <si>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</si>
  <si>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</si>
  <si>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</si>
  <si>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</si>
  <si>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</si>
  <si>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</si>
  <si>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</si>
  <si>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</si>
  <si>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</si>
  <si>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</si>
  <si>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</si>
  <si>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</si>
  <si>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</si>
  <si>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</si>
  <si>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</si>
  <si>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</si>
  <si>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</si>
  <si>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</si>
  <si>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</si>
  <si>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</si>
  <si>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</si>
  <si>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</si>
  <si>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</si>
  <si>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</si>
  <si>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</si>
  <si>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</si>
  <si>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</si>
  <si>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</si>
  <si>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</si>
  <si>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</si>
  <si>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</si>
  <si>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</si>
  <si>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</si>
  <si>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</si>
  <si>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</si>
  <si>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</si>
  <si>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</si>
  <si>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</si>
  <si>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</si>
  <si>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</si>
  <si>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</si>
  <si>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</si>
  <si>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</si>
  <si>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</si>
  <si>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</si>
  <si>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</si>
  <si>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</si>
  <si>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</si>
  <si>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</si>
  <si>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</si>
  <si>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</si>
  <si>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</si>
  <si>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</si>
  <si>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</si>
  <si>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</si>
  <si>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</si>
  <si>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</si>
  <si>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</si>
  <si>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</si>
  <si>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</si>
  <si>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</si>
  <si>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</si>
  <si>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</si>
  <si>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</si>
  <si>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</si>
  <si>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</si>
  <si>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</si>
  <si>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</si>
  <si>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</si>
  <si>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</si>
  <si>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</si>
  <si>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</si>
  <si>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</si>
  <si>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</si>
  <si>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</si>
  <si>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</si>
  <si>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</si>
  <si>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</si>
  <si>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</si>
  <si>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</si>
  <si>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</si>
  <si>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</si>
  <si>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</si>
  <si>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</si>
  <si>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</si>
  <si>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</si>
  <si>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</si>
  <si>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</si>
  <si>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</si>
  <si>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</si>
  <si>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</si>
  <si>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</si>
  <si>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</si>
  <si>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</si>
  <si>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</si>
  <si>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</si>
  <si>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</si>
  <si>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</si>
  <si>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</si>
  <si>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</si>
  <si>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</si>
  <si>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</si>
  <si>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</si>
  <si>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</si>
  <si>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</si>
  <si>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</si>
  <si>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</si>
  <si>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</si>
  <si>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</si>
  <si>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</si>
  <si>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</si>
  <si>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</si>
  <si>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</si>
  <si>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</si>
  <si>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</si>
  <si>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</si>
  <si>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</si>
  <si>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</si>
  <si>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</si>
  <si>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</si>
  <si>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</si>
  <si>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</si>
  <si>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</si>
  <si>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</si>
  <si>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</si>
  <si>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</si>
  <si>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</si>
  <si>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</si>
  <si>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</si>
  <si>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</si>
  <si>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</si>
  <si>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</si>
  <si>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</si>
  <si>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</si>
  <si>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</si>
  <si>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</si>
  <si>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</si>
  <si>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</si>
  <si>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</si>
  <si>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</si>
  <si>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</si>
  <si>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</si>
  <si>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</si>
  <si>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</si>
  <si>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</si>
  <si>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</si>
  <si>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</si>
  <si>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</si>
  <si>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</si>
  <si>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</si>
  <si>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</si>
  <si>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</si>
  <si>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</si>
  <si>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</si>
  <si>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</si>
  <si>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</si>
  <si>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</si>
  <si>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</si>
  <si>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</si>
  <si>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</si>
  <si>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</si>
  <si>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</si>
  <si>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</si>
  <si>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</si>
  <si>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</si>
  <si>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</si>
  <si>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</si>
  <si>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</si>
  <si>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</si>
  <si>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</si>
  <si>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</si>
  <si>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</si>
  <si>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</si>
  <si>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</si>
  <si>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</si>
  <si>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</si>
  <si>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</si>
  <si>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</si>
  <si>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</si>
  <si>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</si>
  <si>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</si>
  <si>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</si>
  <si>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</si>
  <si>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</si>
  <si>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</si>
  <si>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</si>
  <si>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</si>
  <si>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</si>
  <si>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</si>
  <si>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</si>
  <si>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</si>
  <si>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</si>
  <si>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</si>
  <si>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</si>
  <si>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</si>
  <si>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</si>
  <si>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</si>
  <si>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</si>
  <si>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</si>
  <si>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</si>
  <si>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</si>
  <si>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</si>
  <si>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</si>
  <si>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</si>
  <si>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</si>
  <si>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</si>
  <si>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</si>
  <si>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</si>
  <si>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</si>
  <si>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</si>
  <si>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</si>
  <si>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</si>
  <si>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</si>
  <si>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</si>
  <si>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</si>
  <si>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</si>
  <si>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</si>
  <si>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</si>
  <si>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</si>
  <si>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</si>
  <si>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</si>
  <si>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</si>
  <si>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</si>
  <si>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</si>
  <si>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</si>
  <si>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</si>
  <si>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</si>
  <si>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</si>
  <si>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</si>
  <si>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</si>
  <si>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</si>
  <si>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</si>
  <si>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</si>
  <si>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</si>
  <si>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</si>
  <si>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</si>
  <si>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</si>
  <si>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</si>
  <si>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</si>
  <si>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</si>
  <si>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</si>
  <si>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</si>
  <si>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</si>
  <si>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</si>
  <si>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</si>
  <si>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</si>
  <si>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</si>
  <si>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</si>
  <si>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</si>
  <si>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</si>
  <si>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</si>
  <si>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</si>
  <si>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</si>
  <si>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</si>
  <si>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</si>
  <si>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</si>
  <si>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</si>
  <si>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</si>
  <si>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</si>
  <si>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</si>
  <si>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</si>
  <si>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</si>
  <si>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</si>
  <si>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</si>
  <si>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</si>
  <si>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</si>
  <si>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</si>
  <si>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</si>
  <si>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</si>
  <si>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</si>
  <si>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</si>
  <si>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</si>
  <si>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</si>
  <si>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</si>
  <si>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</si>
  <si>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</si>
  <si>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</si>
  <si>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</si>
  <si>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</si>
  <si>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</si>
  <si>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</si>
  <si>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</si>
  <si>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</si>
  <si>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</si>
  <si>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</si>
  <si>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</si>
  <si>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</si>
  <si>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</si>
  <si>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</si>
  <si>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</si>
  <si>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</si>
  <si>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</si>
  <si>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</si>
  <si>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</si>
  <si>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</si>
  <si>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</si>
  <si>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</si>
  <si>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</si>
  <si>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</si>
  <si>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</si>
  <si>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</si>
  <si>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</si>
  <si>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</si>
  <si>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</si>
  <si>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</si>
  <si>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</si>
  <si>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</si>
  <si>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</si>
  <si>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</si>
  <si>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</si>
  <si>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</si>
  <si>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</si>
  <si>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</si>
  <si>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</si>
  <si>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</si>
  <si>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</si>
  <si>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</si>
  <si>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</si>
  <si>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</si>
  <si>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</si>
  <si>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</si>
  <si>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</si>
  <si>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</si>
  <si>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</si>
  <si>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</si>
  <si>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</si>
  <si>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</si>
  <si>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</si>
  <si>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</si>
  <si>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</si>
  <si>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</si>
  <si>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</si>
  <si>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</si>
  <si>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</si>
  <si>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</si>
  <si>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</si>
  <si>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</si>
  <si>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</si>
  <si>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</si>
  <si>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</si>
  <si>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</si>
  <si>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</si>
  <si>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</si>
  <si>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MARIELA ESTHER VERGARA SOTOMAYOR</t>
  </si>
  <si>
    <t>CALLE 5 No. 24A  -26 BARRIO TIERRA GRATA</t>
  </si>
  <si>
    <t>perezsantos1965@hotmail.com</t>
  </si>
  <si>
    <t>700004102020</t>
  </si>
  <si>
    <t>Prestar los servicios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</si>
  <si>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003-2015</t>
  </si>
  <si>
    <t>LICEO MUNDO FUTURO</t>
  </si>
  <si>
    <t>Realizar actividades de formación dirigido a los niños, niñas de los grados párvulo, prejardín, jardín y transición y a sus familia del LICEO MUNDO FURUTO, incluyendo visitas domiciliarias durante el año lectivo 2015, utilizando actividades pedagógicas (como la literatura, el juego, expresión del medio y el arte) aplicándolas en los niños, niñas, familia y comunidad.</t>
  </si>
  <si>
    <t>002-2016</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</si>
  <si>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2016, utilizando como estrategias pedagógicas el juego, el arte,  expresión del medio y la literatura, a través de talleres teóricos prácticos aplicados a niños, niñas, familia y comunidad.</t>
  </si>
  <si>
    <t>ICBF -  CORDOBA</t>
  </si>
  <si>
    <t>23/2016/581</t>
  </si>
  <si>
    <t>23/2016/580</t>
  </si>
  <si>
    <t>Prestar el servicio de atención a niños y niñas menores de 5 años o hasta su ingreso al grado de transición con el fin de promover el desarrollo de la primera infancia con calidad de conformidad con el lineamiento, los manuales operativos y las directrices establecidas por el ICBF en el marco de la política de estado para el desarrollo integral de la primera infancia de cero a siempre en el servicio centro de desarrollo infantil</t>
  </si>
  <si>
    <t>23-2017-380</t>
  </si>
  <si>
    <t>23-2018-108</t>
  </si>
  <si>
    <t>Prestar el servicio de centro de desarrollo infantil –cdi- de conformidad con el manual operativo de la modalidad institucional y  las directrices establecidas por el icbf, en armonía con la política de estado para el desarrollo integral de la primera infancia de cero a siempre.</t>
  </si>
  <si>
    <t>23-2016-576</t>
  </si>
  <si>
    <t>23-2016-583</t>
  </si>
  <si>
    <t>23-2017-375</t>
  </si>
  <si>
    <t>23-2017-374</t>
  </si>
  <si>
    <t>23-2019-104</t>
  </si>
  <si>
    <t>23-2019-096</t>
  </si>
  <si>
    <t>23-2018-275</t>
  </si>
  <si>
    <t>007-2017</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</si>
  <si>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2017, utilizando como estrategias pedagógicas el juego, el arte, expresión del medio y la literatura, a través de talleres teóricos prácticos aplicados a niños, niñas, familia y comunidad.</t>
  </si>
  <si>
    <t>005-2018</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</si>
  <si>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2017, utilizando como estrategias pedagógicas el juego, el arte, expresión del medio y la literatura, a través de talleres teóricos prácticos aplicados a niños, niñas, familia y comunidad. Atendiendo a niños y niñas caracterizados de bajos recursos económicos, para reforzar su proceso de aprendizaje.</t>
  </si>
  <si>
    <t>008-2017</t>
  </si>
  <si>
    <t>003/2018</t>
  </si>
  <si>
    <t>ICBF -  SUCRE</t>
  </si>
  <si>
    <t>70-0125-2015</t>
  </si>
  <si>
    <t>70-0226-2014</t>
  </si>
  <si>
    <t>70-0149-2020</t>
  </si>
  <si>
    <t>70-0074-2018</t>
  </si>
  <si>
    <t>70-0386-2018</t>
  </si>
  <si>
    <t>70-0235-2017</t>
  </si>
  <si>
    <t>70-0233-2018</t>
  </si>
  <si>
    <t>70-0240-2019</t>
  </si>
  <si>
    <t>70-01913-2020</t>
  </si>
  <si>
    <t>70-0525-2016</t>
  </si>
  <si>
    <t>Atender  a la primera infancia en el marco de la estrategia de cero a siempre específicamente a niños y niñas menos de 5 años de familias en situaciones de vulnerabilidad de conformidad con las directrices, lineamientos y parámetros establecidos por el ICBF, así como regular las relaciones entre las partes derivadas de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</si>
  <si>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hogares comunitarios de bienestar en las siguientes formas de atención familiares, múltiples, grupales empresariales, jardines sociales, y en la modalidad fami</t>
  </si>
  <si>
    <t>si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</si>
  <si>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t>
  </si>
  <si>
    <t>CUALIFICAR EL ESQUEMA OPERTIVO DE LOS HOGARES COMUNITARIOS DE BIENESTAR HCB  DE LA REGIONAL SUCRE FOCALIZADOS POR EL ICBF DE CONFORMIDAD CON LO ESTABLECIDO EN EL MANUAL OPERATIVO DE LA MODALIDAD COMUNITARIA HOGARES COMUNITARIOS INTEGRALES.</t>
  </si>
  <si>
    <t>PRESTAR LOS SERVICIOS DE HOGARES COMUNITARIOS DE BIENESTAR FAMILIAR DE CONFORMIDAD CON LAS DIRECTRICES  LINEAMIENTOS Y PARAMETROS ESTABLECIDOS POR EL ICBF EN QRMONIA CON LA POLITICA DE ESTADO PARA EL DESARROLLO INTEGRAL DE LA PRIMERA INFANCIA DE CERO A SIEMPRE</t>
  </si>
  <si>
    <t>Prestar los servicios hogares comunitarios de bienestar de conformidad con las directrices lineamiento y parámetros establecidos por el icbf, en armonio con la política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</si>
  <si>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</si>
  <si>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</si>
  <si>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70-0642-2016</t>
  </si>
  <si>
    <t>70-0305-2017</t>
  </si>
  <si>
    <t>70-0621-2016</t>
  </si>
  <si>
    <t>70-0295-2017</t>
  </si>
  <si>
    <t>70-0296-2018</t>
  </si>
  <si>
    <t>70-0266-2018</t>
  </si>
  <si>
    <t>70-0109-2019</t>
  </si>
  <si>
    <t>70-0207-2020</t>
  </si>
  <si>
    <t>70-0191-2020</t>
  </si>
  <si>
    <t>Prestar el servicio de atención a niños y niñas menores de 5 años o hasta su ingreso al grado de transición con el fin de promover el desarrollo integra de la primera infancia con calidad de conformidad con el lineamiento los manuales operativos y las directrices establecidas por el icbf en el marco de la política de estado para el desarrollo integral de la primera infancia de cero a siempreen el servicio infantil medio familiar y centros de desarrollo familiar.</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</si>
  <si>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centro de desarrollo infantil</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</si>
  <si>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desarrollo infantil en medio familiar</t>
  </si>
  <si>
    <t>Prestar el servicio de centro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</si>
  <si>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2021-23-10000785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</si>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</sst>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7" zoomScale="85" zoomScaleNormal="85"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2739</v>
      </c>
      <c r="D15" s="35"/>
      <c r="E15" s="35"/>
      <c r="F15" s="5"/>
      <c r="G15" s="32" t="s">
        <v>1168</v>
      </c>
      <c r="H15" s="102" t="s">
        <v>220</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900259770</v>
      </c>
      <c r="C20" s="5"/>
      <c r="D20" s="72"/>
      <c r="E20" s="5"/>
      <c r="F20" s="5"/>
      <c r="G20" s="5"/>
      <c r="H20" s="177"/>
      <c r="I20" s="138" t="s">
        <v>220</v>
      </c>
      <c r="J20" s="139" t="s">
        <v>505</v>
      </c>
      <c r="K20" s="140">
        <v>4914754209</v>
      </c>
      <c r="L20" s="141"/>
      <c r="M20" s="141">
        <v>44561</v>
      </c>
      <c r="N20" s="126">
        <f>+(M20-L20)/30</f>
        <v>1485.3666666666666</v>
      </c>
      <c r="O20" s="129"/>
      <c r="U20" s="125"/>
      <c r="V20" s="104">
        <f ca="1">NOW()</f>
        <v>44193.677634375003</v>
      </c>
      <c r="W20" s="104">
        <f ca="1">NOW()</f>
        <v>44193.677634375003</v>
      </c>
    </row>
    <row r="21" spans="1:23" ht="30" customHeight="1" outlineLevel="1" x14ac:dyDescent="0.25">
      <c r="A21" s="9"/>
      <c r="B21" s="70"/>
      <c r="C21" s="5"/>
      <c r="D21" s="5"/>
      <c r="E21" s="5"/>
      <c r="F21" s="5"/>
      <c r="G21" s="5"/>
      <c r="H21" s="69"/>
      <c r="I21" s="138" t="s">
        <v>220</v>
      </c>
      <c r="J21" s="139" t="s">
        <v>511</v>
      </c>
      <c r="K21" s="140"/>
      <c r="L21" s="141"/>
      <c r="M21" s="141"/>
      <c r="N21" s="126">
        <f t="shared" ref="N21:N35" si="0">+(M21-L21)/30</f>
        <v>0</v>
      </c>
      <c r="O21" s="130"/>
    </row>
    <row r="22" spans="1:23" ht="30" customHeight="1" outlineLevel="1" x14ac:dyDescent="0.25">
      <c r="A22" s="9"/>
      <c r="B22" s="70"/>
      <c r="C22" s="5"/>
      <c r="D22" s="5"/>
      <c r="E22" s="5"/>
      <c r="F22" s="5"/>
      <c r="G22" s="5"/>
      <c r="H22" s="69"/>
      <c r="I22" s="138" t="s">
        <v>220</v>
      </c>
      <c r="J22" s="139" t="s">
        <v>511</v>
      </c>
      <c r="K22" s="140"/>
      <c r="L22" s="141"/>
      <c r="M22" s="141"/>
      <c r="N22" s="127">
        <f t="shared" ref="N22:N33" si="1">+(M22-L22)/30</f>
        <v>0</v>
      </c>
      <c r="O22" s="130"/>
    </row>
    <row r="23" spans="1:23" ht="30" customHeight="1" outlineLevel="1" x14ac:dyDescent="0.25">
      <c r="A23" s="9"/>
      <c r="B23" s="100"/>
      <c r="C23" s="21"/>
      <c r="D23" s="21"/>
      <c r="E23" s="21"/>
      <c r="F23" s="5"/>
      <c r="G23" s="5"/>
      <c r="H23" s="69"/>
      <c r="I23" s="138" t="s">
        <v>220</v>
      </c>
      <c r="J23" s="139" t="s">
        <v>500</v>
      </c>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t="s">
        <v>220</v>
      </c>
      <c r="J24" s="139" t="s">
        <v>500</v>
      </c>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FLORECER DE LA SABANA</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2740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2686</v>
      </c>
      <c r="C48" s="116" t="s">
        <v>31</v>
      </c>
      <c r="D48" s="113" t="s">
        <v>2687</v>
      </c>
      <c r="E48" s="136">
        <v>42720</v>
      </c>
      <c r="F48" s="136">
        <v>43084</v>
      </c>
      <c r="G48" s="149">
        <f>IF(AND(E48&lt;&gt;"",F48&lt;&gt;""),((F48-E48)/30),"")</f>
        <v>12.133333333333333</v>
      </c>
      <c r="H48" s="114" t="s">
        <v>2689</v>
      </c>
      <c r="I48" s="113" t="s">
        <v>220</v>
      </c>
      <c r="J48" s="113" t="s">
        <v>503</v>
      </c>
      <c r="K48" s="115">
        <v>829029597</v>
      </c>
      <c r="L48" s="116" t="s">
        <v>1148</v>
      </c>
      <c r="M48" s="109">
        <v>1</v>
      </c>
      <c r="N48" s="116" t="s">
        <v>2634</v>
      </c>
      <c r="O48" s="116" t="s">
        <v>1148</v>
      </c>
      <c r="P48" s="77"/>
    </row>
    <row r="49" spans="1:16" s="6" customFormat="1" ht="24.75" customHeight="1" x14ac:dyDescent="0.25">
      <c r="A49" s="134">
        <v>2</v>
      </c>
      <c r="B49" s="114" t="s">
        <v>2686</v>
      </c>
      <c r="C49" s="116" t="s">
        <v>31</v>
      </c>
      <c r="D49" s="113" t="s">
        <v>2690</v>
      </c>
      <c r="E49" s="136">
        <v>43075</v>
      </c>
      <c r="F49" s="136">
        <v>43312</v>
      </c>
      <c r="G49" s="149">
        <f t="shared" ref="G49:G50" si="2">IF(AND(E49&lt;&gt;"",F49&lt;&gt;""),((F49-E49)/30),"")</f>
        <v>7.9</v>
      </c>
      <c r="H49" s="114" t="s">
        <v>2689</v>
      </c>
      <c r="I49" s="113" t="s">
        <v>220</v>
      </c>
      <c r="J49" s="113" t="s">
        <v>503</v>
      </c>
      <c r="K49" s="115">
        <v>445146856</v>
      </c>
      <c r="L49" s="116" t="s">
        <v>1148</v>
      </c>
      <c r="M49" s="109">
        <v>1</v>
      </c>
      <c r="N49" s="116" t="s">
        <v>2634</v>
      </c>
      <c r="O49" s="116" t="s">
        <v>1148</v>
      </c>
      <c r="P49" s="77"/>
    </row>
    <row r="50" spans="1:16" s="6" customFormat="1" ht="24.75" customHeight="1" x14ac:dyDescent="0.25">
      <c r="A50" s="134">
        <v>3</v>
      </c>
      <c r="B50" s="114" t="s">
        <v>2686</v>
      </c>
      <c r="C50" s="116" t="s">
        <v>31</v>
      </c>
      <c r="D50" s="113" t="s">
        <v>2688</v>
      </c>
      <c r="E50" s="136">
        <v>43075</v>
      </c>
      <c r="F50" s="136">
        <v>43312</v>
      </c>
      <c r="G50" s="149">
        <f t="shared" si="2"/>
        <v>7.9</v>
      </c>
      <c r="H50" s="114" t="s">
        <v>2689</v>
      </c>
      <c r="I50" s="113" t="s">
        <v>220</v>
      </c>
      <c r="J50" s="113" t="s">
        <v>503</v>
      </c>
      <c r="K50" s="115">
        <v>454049793</v>
      </c>
      <c r="L50" s="116" t="s">
        <v>1148</v>
      </c>
      <c r="M50" s="109">
        <v>1</v>
      </c>
      <c r="N50" s="116" t="s">
        <v>2634</v>
      </c>
      <c r="O50" s="116" t="s">
        <v>1148</v>
      </c>
      <c r="P50" s="77"/>
    </row>
    <row r="51" spans="1:16" s="6" customFormat="1" ht="24.75" customHeight="1" outlineLevel="1" x14ac:dyDescent="0.25">
      <c r="A51" s="134">
        <v>4</v>
      </c>
      <c r="B51" s="114" t="s">
        <v>2686</v>
      </c>
      <c r="C51" s="116" t="s">
        <v>31</v>
      </c>
      <c r="D51" s="113" t="s">
        <v>2691</v>
      </c>
      <c r="E51" s="136">
        <v>43483</v>
      </c>
      <c r="F51" s="136">
        <v>43738</v>
      </c>
      <c r="G51" s="149">
        <f t="shared" ref="G51:G107" si="3">IF(AND(E51&lt;&gt;"",F51&lt;&gt;""),((F51-E51)/30),"")</f>
        <v>8.5</v>
      </c>
      <c r="H51" s="114" t="s">
        <v>2692</v>
      </c>
      <c r="I51" s="113" t="s">
        <v>220</v>
      </c>
      <c r="J51" s="113" t="s">
        <v>503</v>
      </c>
      <c r="K51" s="115">
        <v>587872366</v>
      </c>
      <c r="L51" s="116" t="s">
        <v>1148</v>
      </c>
      <c r="M51" s="109">
        <v>1</v>
      </c>
      <c r="N51" s="116" t="s">
        <v>2634</v>
      </c>
      <c r="O51" s="116" t="s">
        <v>1148</v>
      </c>
      <c r="P51" s="77"/>
    </row>
    <row r="52" spans="1:16" s="7" customFormat="1" ht="24.75" customHeight="1" outlineLevel="1" x14ac:dyDescent="0.25">
      <c r="A52" s="135">
        <v>5</v>
      </c>
      <c r="B52" s="114" t="s">
        <v>2686</v>
      </c>
      <c r="C52" s="116" t="s">
        <v>31</v>
      </c>
      <c r="D52" s="113" t="s">
        <v>2693</v>
      </c>
      <c r="E52" s="136">
        <v>42719</v>
      </c>
      <c r="F52" s="136">
        <v>43084</v>
      </c>
      <c r="G52" s="149">
        <f t="shared" si="3"/>
        <v>12.166666666666666</v>
      </c>
      <c r="H52" s="114" t="s">
        <v>2689</v>
      </c>
      <c r="I52" s="113" t="s">
        <v>220</v>
      </c>
      <c r="J52" s="113" t="s">
        <v>511</v>
      </c>
      <c r="K52" s="115">
        <v>835305516</v>
      </c>
      <c r="L52" s="116" t="s">
        <v>1148</v>
      </c>
      <c r="M52" s="109">
        <v>1</v>
      </c>
      <c r="N52" s="116" t="s">
        <v>2634</v>
      </c>
      <c r="O52" s="116" t="s">
        <v>1148</v>
      </c>
      <c r="P52" s="78"/>
    </row>
    <row r="53" spans="1:16" s="7" customFormat="1" ht="24.75" customHeight="1" outlineLevel="1" x14ac:dyDescent="0.25">
      <c r="A53" s="135">
        <v>6</v>
      </c>
      <c r="B53" s="114" t="s">
        <v>2686</v>
      </c>
      <c r="C53" s="116" t="s">
        <v>31</v>
      </c>
      <c r="D53" s="113" t="s">
        <v>2694</v>
      </c>
      <c r="E53" s="136">
        <v>42719</v>
      </c>
      <c r="F53" s="136">
        <v>43084</v>
      </c>
      <c r="G53" s="149">
        <f t="shared" si="3"/>
        <v>12.166666666666666</v>
      </c>
      <c r="H53" s="114" t="s">
        <v>2689</v>
      </c>
      <c r="I53" s="113" t="s">
        <v>220</v>
      </c>
      <c r="J53" s="113" t="s">
        <v>511</v>
      </c>
      <c r="K53" s="115">
        <v>784363151</v>
      </c>
      <c r="L53" s="116" t="s">
        <v>1148</v>
      </c>
      <c r="M53" s="109">
        <v>1</v>
      </c>
      <c r="N53" s="116" t="s">
        <v>2634</v>
      </c>
      <c r="O53" s="116" t="s">
        <v>1148</v>
      </c>
      <c r="P53" s="78"/>
    </row>
    <row r="54" spans="1:16" s="7" customFormat="1" ht="24.75" customHeight="1" outlineLevel="1" x14ac:dyDescent="0.25">
      <c r="A54" s="135">
        <v>7</v>
      </c>
      <c r="B54" s="114" t="s">
        <v>2686</v>
      </c>
      <c r="C54" s="116" t="s">
        <v>31</v>
      </c>
      <c r="D54" s="113" t="s">
        <v>2695</v>
      </c>
      <c r="E54" s="136">
        <v>43075</v>
      </c>
      <c r="F54" s="136">
        <v>43312</v>
      </c>
      <c r="G54" s="149">
        <f t="shared" si="3"/>
        <v>7.9</v>
      </c>
      <c r="H54" s="114" t="s">
        <v>2692</v>
      </c>
      <c r="I54" s="113" t="s">
        <v>220</v>
      </c>
      <c r="J54" s="113" t="s">
        <v>511</v>
      </c>
      <c r="K54" s="115">
        <v>516773120</v>
      </c>
      <c r="L54" s="116" t="s">
        <v>1148</v>
      </c>
      <c r="M54" s="109">
        <v>1</v>
      </c>
      <c r="N54" s="116" t="s">
        <v>2634</v>
      </c>
      <c r="O54" s="116" t="s">
        <v>1148</v>
      </c>
      <c r="P54" s="78"/>
    </row>
    <row r="55" spans="1:16" s="7" customFormat="1" ht="24.75" customHeight="1" outlineLevel="1" x14ac:dyDescent="0.25">
      <c r="A55" s="135">
        <v>8</v>
      </c>
      <c r="B55" s="114" t="s">
        <v>2686</v>
      </c>
      <c r="C55" s="116" t="s">
        <v>31</v>
      </c>
      <c r="D55" s="113" t="s">
        <v>2696</v>
      </c>
      <c r="E55" s="136">
        <v>43075</v>
      </c>
      <c r="F55" s="136">
        <v>43312</v>
      </c>
      <c r="G55" s="149">
        <f t="shared" si="3"/>
        <v>7.9</v>
      </c>
      <c r="H55" s="114" t="s">
        <v>2692</v>
      </c>
      <c r="I55" s="113" t="s">
        <v>220</v>
      </c>
      <c r="J55" s="113" t="s">
        <v>511</v>
      </c>
      <c r="K55" s="115">
        <v>339752494</v>
      </c>
      <c r="L55" s="116" t="s">
        <v>1148</v>
      </c>
      <c r="M55" s="109">
        <v>1</v>
      </c>
      <c r="N55" s="116" t="s">
        <v>2634</v>
      </c>
      <c r="O55" s="116" t="s">
        <v>1148</v>
      </c>
      <c r="P55" s="78"/>
    </row>
    <row r="56" spans="1:16" s="7" customFormat="1" ht="24.75" customHeight="1" outlineLevel="1" x14ac:dyDescent="0.25">
      <c r="A56" s="135">
        <v>9</v>
      </c>
      <c r="B56" s="114" t="s">
        <v>2682</v>
      </c>
      <c r="C56" s="116" t="s">
        <v>32</v>
      </c>
      <c r="D56" s="113" t="s">
        <v>2681</v>
      </c>
      <c r="E56" s="136">
        <v>42012</v>
      </c>
      <c r="F56" s="136">
        <v>42366</v>
      </c>
      <c r="G56" s="149">
        <f t="shared" si="3"/>
        <v>11.8</v>
      </c>
      <c r="H56" s="114" t="s">
        <v>2683</v>
      </c>
      <c r="I56" s="113" t="s">
        <v>220</v>
      </c>
      <c r="J56" s="113" t="s">
        <v>500</v>
      </c>
      <c r="K56" s="115">
        <v>20000000</v>
      </c>
      <c r="L56" s="116" t="s">
        <v>1148</v>
      </c>
      <c r="M56" s="109">
        <v>1</v>
      </c>
      <c r="N56" s="116" t="s">
        <v>2634</v>
      </c>
      <c r="O56" s="116" t="s">
        <v>1148</v>
      </c>
      <c r="P56" s="78"/>
    </row>
    <row r="57" spans="1:16" s="7" customFormat="1" ht="24.75" customHeight="1" outlineLevel="1" x14ac:dyDescent="0.25">
      <c r="A57" s="135">
        <v>10</v>
      </c>
      <c r="B57" s="114" t="s">
        <v>2682</v>
      </c>
      <c r="C57" s="116" t="s">
        <v>32</v>
      </c>
      <c r="D57" s="113" t="s">
        <v>2684</v>
      </c>
      <c r="E57" s="136">
        <v>42375</v>
      </c>
      <c r="F57" s="136">
        <v>42704</v>
      </c>
      <c r="G57" s="149">
        <f t="shared" si="3"/>
        <v>10.966666666666667</v>
      </c>
      <c r="H57" s="114" t="s">
        <v>2685</v>
      </c>
      <c r="I57" s="113" t="s">
        <v>220</v>
      </c>
      <c r="J57" s="113" t="s">
        <v>500</v>
      </c>
      <c r="K57" s="115">
        <v>22000000</v>
      </c>
      <c r="L57" s="116" t="s">
        <v>1148</v>
      </c>
      <c r="M57" s="109">
        <v>1</v>
      </c>
      <c r="N57" s="116" t="s">
        <v>2634</v>
      </c>
      <c r="O57" s="116" t="s">
        <v>1148</v>
      </c>
      <c r="P57" s="78"/>
    </row>
    <row r="58" spans="1:16" s="7" customFormat="1" ht="24.75" customHeight="1" outlineLevel="1" x14ac:dyDescent="0.25">
      <c r="A58" s="135">
        <v>11</v>
      </c>
      <c r="B58" s="114" t="s">
        <v>2682</v>
      </c>
      <c r="C58" s="116" t="s">
        <v>32</v>
      </c>
      <c r="D58" s="113" t="s">
        <v>2700</v>
      </c>
      <c r="E58" s="166">
        <v>42767</v>
      </c>
      <c r="F58" s="166">
        <v>43086</v>
      </c>
      <c r="G58" s="149">
        <f t="shared" si="3"/>
        <v>10.633333333333333</v>
      </c>
      <c r="H58" s="111" t="s">
        <v>2701</v>
      </c>
      <c r="I58" s="113" t="s">
        <v>220</v>
      </c>
      <c r="J58" s="113" t="s">
        <v>500</v>
      </c>
      <c r="K58" s="115">
        <v>26000000</v>
      </c>
      <c r="L58" s="116" t="s">
        <v>1148</v>
      </c>
      <c r="M58" s="109">
        <v>1</v>
      </c>
      <c r="N58" s="116" t="s">
        <v>2634</v>
      </c>
      <c r="O58" s="116" t="s">
        <v>1148</v>
      </c>
      <c r="P58" s="78"/>
    </row>
    <row r="59" spans="1:16" s="7" customFormat="1" ht="24.75" customHeight="1" outlineLevel="1" x14ac:dyDescent="0.25">
      <c r="A59" s="135">
        <v>12</v>
      </c>
      <c r="B59" s="114" t="s">
        <v>2682</v>
      </c>
      <c r="C59" s="116" t="s">
        <v>32</v>
      </c>
      <c r="D59" s="113" t="s">
        <v>2702</v>
      </c>
      <c r="E59" s="136">
        <v>43132</v>
      </c>
      <c r="F59" s="136">
        <v>43453</v>
      </c>
      <c r="G59" s="149">
        <f t="shared" si="3"/>
        <v>10.7</v>
      </c>
      <c r="H59" s="114" t="s">
        <v>2703</v>
      </c>
      <c r="I59" s="113" t="s">
        <v>220</v>
      </c>
      <c r="J59" s="113" t="s">
        <v>500</v>
      </c>
      <c r="K59" s="115">
        <v>30000000</v>
      </c>
      <c r="L59" s="116" t="s">
        <v>1148</v>
      </c>
      <c r="M59" s="109">
        <v>1</v>
      </c>
      <c r="N59" s="116" t="s">
        <v>2634</v>
      </c>
      <c r="O59" s="116" t="s">
        <v>1148</v>
      </c>
      <c r="P59" s="78"/>
    </row>
    <row r="60" spans="1:16" s="7" customFormat="1" ht="24.75" customHeight="1" outlineLevel="1" x14ac:dyDescent="0.25">
      <c r="A60" s="135">
        <v>13</v>
      </c>
      <c r="B60" s="114" t="s">
        <v>2686</v>
      </c>
      <c r="C60" s="116" t="s">
        <v>31</v>
      </c>
      <c r="D60" s="113" t="s">
        <v>2697</v>
      </c>
      <c r="E60" s="136">
        <v>43483</v>
      </c>
      <c r="F60" s="136">
        <v>43738</v>
      </c>
      <c r="G60" s="149">
        <f t="shared" si="3"/>
        <v>8.5</v>
      </c>
      <c r="H60" s="114" t="s">
        <v>2692</v>
      </c>
      <c r="I60" s="113" t="s">
        <v>220</v>
      </c>
      <c r="J60" s="113" t="s">
        <v>505</v>
      </c>
      <c r="K60" s="115">
        <v>1420184218</v>
      </c>
      <c r="L60" s="116" t="s">
        <v>1148</v>
      </c>
      <c r="M60" s="109">
        <v>1</v>
      </c>
      <c r="N60" s="116" t="s">
        <v>2634</v>
      </c>
      <c r="O60" s="116" t="s">
        <v>1148</v>
      </c>
      <c r="P60" s="78"/>
    </row>
    <row r="61" spans="1:16" s="7" customFormat="1" ht="24.75" customHeight="1" outlineLevel="1" x14ac:dyDescent="0.25">
      <c r="A61" s="135">
        <v>14</v>
      </c>
      <c r="B61" s="114" t="s">
        <v>2686</v>
      </c>
      <c r="C61" s="116" t="s">
        <v>31</v>
      </c>
      <c r="D61" s="113" t="s">
        <v>2698</v>
      </c>
      <c r="E61" s="136">
        <v>43483</v>
      </c>
      <c r="F61" s="136">
        <v>43738</v>
      </c>
      <c r="G61" s="149">
        <f t="shared" si="3"/>
        <v>8.5</v>
      </c>
      <c r="H61" s="114" t="s">
        <v>2692</v>
      </c>
      <c r="I61" s="113" t="s">
        <v>220</v>
      </c>
      <c r="J61" s="113" t="s">
        <v>505</v>
      </c>
      <c r="K61" s="115">
        <v>1018579385</v>
      </c>
      <c r="L61" s="116" t="s">
        <v>1148</v>
      </c>
      <c r="M61" s="109">
        <v>1</v>
      </c>
      <c r="N61" s="116" t="s">
        <v>2634</v>
      </c>
      <c r="O61" s="116" t="s">
        <v>1148</v>
      </c>
      <c r="P61" s="78"/>
    </row>
    <row r="62" spans="1:16" s="7" customFormat="1" ht="24.75" customHeight="1" outlineLevel="1" x14ac:dyDescent="0.25">
      <c r="A62" s="135">
        <v>15</v>
      </c>
      <c r="B62" s="114" t="s">
        <v>2686</v>
      </c>
      <c r="C62" s="116" t="s">
        <v>31</v>
      </c>
      <c r="D62" s="113" t="s">
        <v>2699</v>
      </c>
      <c r="E62" s="136">
        <v>43307</v>
      </c>
      <c r="F62" s="136">
        <v>43404</v>
      </c>
      <c r="G62" s="149">
        <f t="shared" si="3"/>
        <v>3.2333333333333334</v>
      </c>
      <c r="H62" s="114" t="s">
        <v>2692</v>
      </c>
      <c r="I62" s="113" t="s">
        <v>220</v>
      </c>
      <c r="J62" s="113" t="s">
        <v>505</v>
      </c>
      <c r="K62" s="115">
        <v>261061920</v>
      </c>
      <c r="L62" s="116" t="s">
        <v>1148</v>
      </c>
      <c r="M62" s="109">
        <v>1</v>
      </c>
      <c r="N62" s="116" t="s">
        <v>2634</v>
      </c>
      <c r="O62" s="116" t="s">
        <v>1148</v>
      </c>
      <c r="P62" s="78"/>
    </row>
    <row r="63" spans="1:16" s="7" customFormat="1" ht="24.75" customHeight="1" outlineLevel="1" x14ac:dyDescent="0.25">
      <c r="A63" s="135">
        <v>16</v>
      </c>
      <c r="B63" s="114" t="s">
        <v>2682</v>
      </c>
      <c r="C63" s="116" t="s">
        <v>32</v>
      </c>
      <c r="D63" s="113" t="s">
        <v>2704</v>
      </c>
      <c r="E63" s="166">
        <v>42767</v>
      </c>
      <c r="F63" s="166">
        <v>43086</v>
      </c>
      <c r="G63" s="149">
        <f t="shared" si="3"/>
        <v>10.633333333333333</v>
      </c>
      <c r="H63" s="111" t="s">
        <v>2703</v>
      </c>
      <c r="I63" s="113" t="s">
        <v>220</v>
      </c>
      <c r="J63" s="113" t="s">
        <v>505</v>
      </c>
      <c r="K63" s="115">
        <v>28000000</v>
      </c>
      <c r="L63" s="116" t="s">
        <v>1148</v>
      </c>
      <c r="M63" s="109">
        <v>1</v>
      </c>
      <c r="N63" s="116" t="s">
        <v>2634</v>
      </c>
      <c r="O63" s="116" t="s">
        <v>1148</v>
      </c>
      <c r="P63" s="78"/>
    </row>
    <row r="64" spans="1:16" s="7" customFormat="1" ht="24.75" customHeight="1" outlineLevel="1" x14ac:dyDescent="0.25">
      <c r="A64" s="135">
        <v>17</v>
      </c>
      <c r="B64" s="114" t="s">
        <v>2682</v>
      </c>
      <c r="C64" s="116" t="s">
        <v>32</v>
      </c>
      <c r="D64" s="113" t="s">
        <v>2705</v>
      </c>
      <c r="E64" s="136">
        <v>43132</v>
      </c>
      <c r="F64" s="136">
        <v>43453</v>
      </c>
      <c r="G64" s="149">
        <f t="shared" si="3"/>
        <v>10.7</v>
      </c>
      <c r="H64" s="114" t="s">
        <v>2703</v>
      </c>
      <c r="I64" s="113" t="s">
        <v>220</v>
      </c>
      <c r="J64" s="113" t="s">
        <v>505</v>
      </c>
      <c r="K64" s="115">
        <v>30000000</v>
      </c>
      <c r="L64" s="116" t="s">
        <v>1148</v>
      </c>
      <c r="M64" s="109">
        <v>1</v>
      </c>
      <c r="N64" s="116" t="s">
        <v>2634</v>
      </c>
      <c r="O64" s="116" t="s">
        <v>1148</v>
      </c>
      <c r="P64" s="78"/>
    </row>
    <row r="65" spans="1:16" s="7" customFormat="1" ht="24.75" customHeight="1" outlineLevel="1" x14ac:dyDescent="0.25">
      <c r="A65" s="135">
        <v>18</v>
      </c>
      <c r="B65" s="114" t="s">
        <v>2706</v>
      </c>
      <c r="C65" s="116" t="s">
        <v>31</v>
      </c>
      <c r="D65" s="113" t="s">
        <v>2707</v>
      </c>
      <c r="E65" s="166">
        <v>42044</v>
      </c>
      <c r="F65" s="166">
        <v>42369</v>
      </c>
      <c r="G65" s="149">
        <f t="shared" si="3"/>
        <v>10.833333333333334</v>
      </c>
      <c r="H65" s="114" t="s">
        <v>2717</v>
      </c>
      <c r="I65" s="113" t="s">
        <v>453</v>
      </c>
      <c r="J65" s="113" t="s">
        <v>963</v>
      </c>
      <c r="K65" s="115">
        <v>547255568</v>
      </c>
      <c r="L65" s="116" t="s">
        <v>1148</v>
      </c>
      <c r="M65" s="109">
        <v>1</v>
      </c>
      <c r="N65" s="116" t="s">
        <v>2634</v>
      </c>
      <c r="O65" s="116" t="s">
        <v>26</v>
      </c>
      <c r="P65" s="78"/>
    </row>
    <row r="66" spans="1:16" s="7" customFormat="1" ht="24.75" customHeight="1" outlineLevel="1" x14ac:dyDescent="0.25">
      <c r="A66" s="135">
        <v>19</v>
      </c>
      <c r="B66" s="114" t="s">
        <v>2706</v>
      </c>
      <c r="C66" s="116" t="s">
        <v>31</v>
      </c>
      <c r="D66" s="113" t="s">
        <v>2708</v>
      </c>
      <c r="E66" s="166">
        <v>41661</v>
      </c>
      <c r="F66" s="166">
        <v>42034</v>
      </c>
      <c r="G66" s="149">
        <f t="shared" si="3"/>
        <v>12.433333333333334</v>
      </c>
      <c r="H66" s="114" t="s">
        <v>2718</v>
      </c>
      <c r="I66" s="113" t="s">
        <v>453</v>
      </c>
      <c r="J66" s="113" t="s">
        <v>963</v>
      </c>
      <c r="K66" s="115">
        <v>363730074</v>
      </c>
      <c r="L66" s="116" t="s">
        <v>1148</v>
      </c>
      <c r="M66" s="109">
        <v>1</v>
      </c>
      <c r="N66" s="116" t="s">
        <v>2634</v>
      </c>
      <c r="O66" s="116" t="s">
        <v>2719</v>
      </c>
      <c r="P66" s="78"/>
    </row>
    <row r="67" spans="1:16" s="7" customFormat="1" ht="24.75" customHeight="1" outlineLevel="1" x14ac:dyDescent="0.25">
      <c r="A67" s="135">
        <v>20</v>
      </c>
      <c r="B67" s="114" t="s">
        <v>2706</v>
      </c>
      <c r="C67" s="116" t="s">
        <v>31</v>
      </c>
      <c r="D67" s="113" t="s">
        <v>2709</v>
      </c>
      <c r="E67" s="166">
        <v>42404</v>
      </c>
      <c r="F67" s="166">
        <v>42525</v>
      </c>
      <c r="G67" s="149">
        <f t="shared" si="3"/>
        <v>4.0333333333333332</v>
      </c>
      <c r="H67" s="111" t="s">
        <v>2720</v>
      </c>
      <c r="I67" s="113" t="s">
        <v>453</v>
      </c>
      <c r="J67" s="113" t="s">
        <v>963</v>
      </c>
      <c r="K67" s="115">
        <v>376139294</v>
      </c>
      <c r="L67" s="116" t="s">
        <v>1148</v>
      </c>
      <c r="M67" s="109">
        <v>1</v>
      </c>
      <c r="N67" s="116" t="s">
        <v>2634</v>
      </c>
      <c r="O67" s="116" t="s">
        <v>2719</v>
      </c>
      <c r="P67" s="78"/>
    </row>
    <row r="68" spans="1:16" s="7" customFormat="1" ht="24.75" customHeight="1" outlineLevel="1" x14ac:dyDescent="0.25">
      <c r="A68" s="135">
        <v>21</v>
      </c>
      <c r="B68" s="114" t="s">
        <v>2706</v>
      </c>
      <c r="C68" s="116" t="s">
        <v>31</v>
      </c>
      <c r="D68" s="113" t="s">
        <v>2710</v>
      </c>
      <c r="E68" s="136">
        <v>43123</v>
      </c>
      <c r="F68" s="136">
        <v>43312</v>
      </c>
      <c r="G68" s="149">
        <f t="shared" si="3"/>
        <v>6.3</v>
      </c>
      <c r="H68" s="114" t="s">
        <v>2721</v>
      </c>
      <c r="I68" s="113" t="s">
        <v>453</v>
      </c>
      <c r="J68" s="113" t="s">
        <v>963</v>
      </c>
      <c r="K68" s="115">
        <v>873847025</v>
      </c>
      <c r="L68" s="116" t="s">
        <v>1148</v>
      </c>
      <c r="M68" s="109">
        <v>1</v>
      </c>
      <c r="N68" s="116" t="s">
        <v>2634</v>
      </c>
      <c r="O68" s="116" t="s">
        <v>1148</v>
      </c>
      <c r="P68" s="78"/>
    </row>
    <row r="69" spans="1:16" s="7" customFormat="1" ht="24.75" customHeight="1" outlineLevel="1" x14ac:dyDescent="0.25">
      <c r="A69" s="135">
        <v>22</v>
      </c>
      <c r="B69" s="114" t="s">
        <v>2706</v>
      </c>
      <c r="C69" s="116" t="s">
        <v>31</v>
      </c>
      <c r="D69" s="113" t="s">
        <v>2711</v>
      </c>
      <c r="E69" s="136">
        <v>43450</v>
      </c>
      <c r="F69" s="136">
        <v>43799</v>
      </c>
      <c r="G69" s="149">
        <f t="shared" si="3"/>
        <v>11.633333333333333</v>
      </c>
      <c r="H69" s="111" t="s">
        <v>2722</v>
      </c>
      <c r="I69" s="113" t="s">
        <v>453</v>
      </c>
      <c r="J69" s="113" t="s">
        <v>963</v>
      </c>
      <c r="K69" s="115">
        <v>317995766</v>
      </c>
      <c r="L69" s="116" t="s">
        <v>1148</v>
      </c>
      <c r="M69" s="109">
        <v>1</v>
      </c>
      <c r="N69" s="116" t="s">
        <v>2634</v>
      </c>
      <c r="O69" s="116" t="s">
        <v>1148</v>
      </c>
      <c r="P69" s="78"/>
    </row>
    <row r="70" spans="1:16" s="7" customFormat="1" ht="24.75" customHeight="1" outlineLevel="1" x14ac:dyDescent="0.25">
      <c r="A70" s="135">
        <v>23</v>
      </c>
      <c r="B70" s="114" t="s">
        <v>2706</v>
      </c>
      <c r="C70" s="116" t="s">
        <v>31</v>
      </c>
      <c r="D70" s="113" t="s">
        <v>2712</v>
      </c>
      <c r="E70" s="136">
        <v>43000</v>
      </c>
      <c r="F70" s="136">
        <v>43084</v>
      </c>
      <c r="G70" s="149">
        <f t="shared" si="3"/>
        <v>2.8</v>
      </c>
      <c r="H70" s="114" t="s">
        <v>2721</v>
      </c>
      <c r="I70" s="113" t="s">
        <v>453</v>
      </c>
      <c r="J70" s="113" t="s">
        <v>963</v>
      </c>
      <c r="K70" s="115">
        <v>449029500</v>
      </c>
      <c r="L70" s="116" t="s">
        <v>1148</v>
      </c>
      <c r="M70" s="109">
        <v>1</v>
      </c>
      <c r="N70" s="116" t="s">
        <v>2634</v>
      </c>
      <c r="O70" s="116" t="s">
        <v>26</v>
      </c>
      <c r="P70" s="78"/>
    </row>
    <row r="71" spans="1:16" s="7" customFormat="1" ht="24.75" customHeight="1" outlineLevel="1" x14ac:dyDescent="0.25">
      <c r="A71" s="135">
        <v>24</v>
      </c>
      <c r="B71" s="114" t="s">
        <v>2706</v>
      </c>
      <c r="C71" s="116" t="s">
        <v>31</v>
      </c>
      <c r="D71" s="113" t="s">
        <v>2713</v>
      </c>
      <c r="E71" s="136">
        <v>43302</v>
      </c>
      <c r="F71" s="136">
        <v>43434</v>
      </c>
      <c r="G71" s="149">
        <f t="shared" si="3"/>
        <v>4.4000000000000004</v>
      </c>
      <c r="H71" s="114" t="s">
        <v>2721</v>
      </c>
      <c r="I71" s="113" t="s">
        <v>453</v>
      </c>
      <c r="J71" s="113" t="s">
        <v>963</v>
      </c>
      <c r="K71" s="110">
        <v>548301600</v>
      </c>
      <c r="L71" s="116" t="s">
        <v>1148</v>
      </c>
      <c r="M71" s="109">
        <v>1</v>
      </c>
      <c r="N71" s="116" t="s">
        <v>2634</v>
      </c>
      <c r="O71" s="116" t="s">
        <v>1148</v>
      </c>
      <c r="P71" s="78"/>
    </row>
    <row r="72" spans="1:16" s="7" customFormat="1" ht="24.75" customHeight="1" outlineLevel="1" x14ac:dyDescent="0.25">
      <c r="A72" s="135">
        <v>25</v>
      </c>
      <c r="B72" s="114" t="s">
        <v>2706</v>
      </c>
      <c r="C72" s="116" t="s">
        <v>31</v>
      </c>
      <c r="D72" s="113" t="s">
        <v>2714</v>
      </c>
      <c r="E72" s="136">
        <v>43799</v>
      </c>
      <c r="F72" s="136">
        <v>43890</v>
      </c>
      <c r="G72" s="149">
        <f t="shared" si="3"/>
        <v>3.0333333333333332</v>
      </c>
      <c r="H72" s="114" t="s">
        <v>2723</v>
      </c>
      <c r="I72" s="113" t="s">
        <v>453</v>
      </c>
      <c r="J72" s="113" t="s">
        <v>963</v>
      </c>
      <c r="K72" s="115">
        <v>81695866</v>
      </c>
      <c r="L72" s="116" t="s">
        <v>1148</v>
      </c>
      <c r="M72" s="109">
        <v>1</v>
      </c>
      <c r="N72" s="116" t="s">
        <v>2634</v>
      </c>
      <c r="O72" s="116" t="s">
        <v>1148</v>
      </c>
      <c r="P72" s="78"/>
    </row>
    <row r="73" spans="1:16" s="7" customFormat="1" ht="24.75" customHeight="1" outlineLevel="1" x14ac:dyDescent="0.25">
      <c r="A73" s="135">
        <v>26</v>
      </c>
      <c r="B73" s="114" t="s">
        <v>2706</v>
      </c>
      <c r="C73" s="116" t="s">
        <v>31</v>
      </c>
      <c r="D73" s="113" t="s">
        <v>2715</v>
      </c>
      <c r="E73" s="136">
        <v>43951</v>
      </c>
      <c r="F73" s="136">
        <v>44165</v>
      </c>
      <c r="G73" s="149">
        <f t="shared" si="3"/>
        <v>7.1333333333333337</v>
      </c>
      <c r="H73" s="114" t="s">
        <v>2724</v>
      </c>
      <c r="I73" s="113" t="s">
        <v>453</v>
      </c>
      <c r="J73" s="113" t="s">
        <v>963</v>
      </c>
      <c r="K73" s="115">
        <v>822480269</v>
      </c>
      <c r="L73" s="116" t="s">
        <v>1148</v>
      </c>
      <c r="M73" s="109">
        <v>1</v>
      </c>
      <c r="N73" s="116" t="s">
        <v>2634</v>
      </c>
      <c r="O73" s="116" t="s">
        <v>1148</v>
      </c>
      <c r="P73" s="78"/>
    </row>
    <row r="74" spans="1:16" s="7" customFormat="1" ht="24.75" customHeight="1" outlineLevel="1" x14ac:dyDescent="0.25">
      <c r="A74" s="135">
        <v>27</v>
      </c>
      <c r="B74" s="114" t="s">
        <v>2706</v>
      </c>
      <c r="C74" s="116" t="s">
        <v>31</v>
      </c>
      <c r="D74" s="113" t="s">
        <v>2716</v>
      </c>
      <c r="E74" s="136">
        <v>42674</v>
      </c>
      <c r="F74" s="136">
        <v>43312</v>
      </c>
      <c r="G74" s="149">
        <f t="shared" si="3"/>
        <v>21.266666666666666</v>
      </c>
      <c r="H74" s="114" t="s">
        <v>2725</v>
      </c>
      <c r="I74" s="113" t="s">
        <v>453</v>
      </c>
      <c r="J74" s="113" t="s">
        <v>963</v>
      </c>
      <c r="K74" s="115">
        <v>223272480</v>
      </c>
      <c r="L74" s="116" t="s">
        <v>1148</v>
      </c>
      <c r="M74" s="109">
        <v>1</v>
      </c>
      <c r="N74" s="116" t="s">
        <v>2634</v>
      </c>
      <c r="O74" s="116" t="s">
        <v>1148</v>
      </c>
      <c r="P74" s="78"/>
    </row>
    <row r="75" spans="1:16" s="7" customFormat="1" ht="24.75" customHeight="1" outlineLevel="1" x14ac:dyDescent="0.25">
      <c r="A75" s="135">
        <v>28</v>
      </c>
      <c r="B75" s="114" t="s">
        <v>2706</v>
      </c>
      <c r="C75" s="116" t="s">
        <v>31</v>
      </c>
      <c r="D75" s="113" t="s">
        <v>2726</v>
      </c>
      <c r="E75" s="136">
        <v>42723</v>
      </c>
      <c r="F75" s="136">
        <v>43084</v>
      </c>
      <c r="G75" s="149">
        <f t="shared" si="3"/>
        <v>12.033333333333333</v>
      </c>
      <c r="H75" s="114" t="s">
        <v>2735</v>
      </c>
      <c r="I75" s="113" t="s">
        <v>453</v>
      </c>
      <c r="J75" s="113" t="s">
        <v>978</v>
      </c>
      <c r="K75" s="110">
        <v>122684172</v>
      </c>
      <c r="L75" s="116" t="s">
        <v>1148</v>
      </c>
      <c r="M75" s="109">
        <v>1</v>
      </c>
      <c r="N75" s="116" t="s">
        <v>2634</v>
      </c>
      <c r="O75" s="116" t="s">
        <v>1148</v>
      </c>
      <c r="P75" s="78"/>
    </row>
    <row r="76" spans="1:16" s="7" customFormat="1" ht="24.75" customHeight="1" outlineLevel="1" x14ac:dyDescent="0.25">
      <c r="A76" s="135">
        <v>29</v>
      </c>
      <c r="B76" s="114" t="s">
        <v>2706</v>
      </c>
      <c r="C76" s="116" t="s">
        <v>31</v>
      </c>
      <c r="D76" s="113" t="s">
        <v>2727</v>
      </c>
      <c r="E76" s="136">
        <v>43080</v>
      </c>
      <c r="F76" s="136">
        <v>43404</v>
      </c>
      <c r="G76" s="149">
        <f t="shared" si="3"/>
        <v>10.8</v>
      </c>
      <c r="H76" s="114" t="s">
        <v>2735</v>
      </c>
      <c r="I76" s="113" t="s">
        <v>453</v>
      </c>
      <c r="J76" s="113" t="s">
        <v>978</v>
      </c>
      <c r="K76" s="110">
        <v>1332428780</v>
      </c>
      <c r="L76" s="116" t="s">
        <v>1148</v>
      </c>
      <c r="M76" s="109">
        <v>1</v>
      </c>
      <c r="N76" s="116" t="s">
        <v>2634</v>
      </c>
      <c r="O76" s="116" t="s">
        <v>1148</v>
      </c>
      <c r="P76" s="78"/>
    </row>
    <row r="77" spans="1:16" s="7" customFormat="1" ht="24.75" customHeight="1" outlineLevel="1" x14ac:dyDescent="0.25">
      <c r="A77" s="135">
        <v>30</v>
      </c>
      <c r="B77" s="114" t="s">
        <v>2706</v>
      </c>
      <c r="C77" s="116" t="s">
        <v>31</v>
      </c>
      <c r="D77" s="113" t="s">
        <v>2728</v>
      </c>
      <c r="E77" s="136">
        <v>42723</v>
      </c>
      <c r="F77" s="136">
        <v>43084</v>
      </c>
      <c r="G77" s="149">
        <f t="shared" si="3"/>
        <v>12.033333333333333</v>
      </c>
      <c r="H77" s="114" t="s">
        <v>2735</v>
      </c>
      <c r="I77" s="113" t="s">
        <v>453</v>
      </c>
      <c r="J77" s="113" t="s">
        <v>978</v>
      </c>
      <c r="K77" s="115">
        <v>811821850</v>
      </c>
      <c r="L77" s="116" t="s">
        <v>1148</v>
      </c>
      <c r="M77" s="109">
        <v>1</v>
      </c>
      <c r="N77" s="116" t="s">
        <v>2634</v>
      </c>
      <c r="O77" s="116" t="s">
        <v>1148</v>
      </c>
      <c r="P77" s="78"/>
    </row>
    <row r="78" spans="1:16" s="7" customFormat="1" ht="24.75" customHeight="1" outlineLevel="1" x14ac:dyDescent="0.25">
      <c r="A78" s="135">
        <v>31</v>
      </c>
      <c r="B78" s="114" t="s">
        <v>2706</v>
      </c>
      <c r="C78" s="116" t="s">
        <v>31</v>
      </c>
      <c r="D78" s="113" t="s">
        <v>2729</v>
      </c>
      <c r="E78" s="136">
        <v>43080</v>
      </c>
      <c r="F78" s="136">
        <v>43404</v>
      </c>
      <c r="G78" s="149">
        <f t="shared" si="3"/>
        <v>10.8</v>
      </c>
      <c r="H78" s="114" t="s">
        <v>2736</v>
      </c>
      <c r="I78" s="113" t="s">
        <v>453</v>
      </c>
      <c r="J78" s="113" t="s">
        <v>978</v>
      </c>
      <c r="K78" s="115">
        <v>266864550</v>
      </c>
      <c r="L78" s="116" t="s">
        <v>1148</v>
      </c>
      <c r="M78" s="109">
        <v>1</v>
      </c>
      <c r="N78" s="116" t="s">
        <v>2634</v>
      </c>
      <c r="O78" s="116" t="s">
        <v>1148</v>
      </c>
      <c r="P78" s="78"/>
    </row>
    <row r="79" spans="1:16" s="7" customFormat="1" ht="24.75" customHeight="1" outlineLevel="1" x14ac:dyDescent="0.25">
      <c r="A79" s="135">
        <v>32</v>
      </c>
      <c r="B79" s="114" t="s">
        <v>2706</v>
      </c>
      <c r="C79" s="116" t="s">
        <v>31</v>
      </c>
      <c r="D79" s="113" t="s">
        <v>2730</v>
      </c>
      <c r="E79" s="136">
        <v>43405</v>
      </c>
      <c r="F79" s="136">
        <v>43434</v>
      </c>
      <c r="G79" s="149">
        <f t="shared" si="3"/>
        <v>0.96666666666666667</v>
      </c>
      <c r="H79" s="114" t="s">
        <v>2736</v>
      </c>
      <c r="I79" s="113" t="s">
        <v>453</v>
      </c>
      <c r="J79" s="113" t="s">
        <v>978</v>
      </c>
      <c r="K79" s="115">
        <v>41438400</v>
      </c>
      <c r="L79" s="116" t="s">
        <v>1148</v>
      </c>
      <c r="M79" s="109">
        <v>1</v>
      </c>
      <c r="N79" s="116" t="s">
        <v>2634</v>
      </c>
      <c r="O79" s="116" t="s">
        <v>1148</v>
      </c>
      <c r="P79" s="78"/>
    </row>
    <row r="80" spans="1:16" s="7" customFormat="1" ht="24.75" customHeight="1" outlineLevel="1" x14ac:dyDescent="0.25">
      <c r="A80" s="135">
        <v>33</v>
      </c>
      <c r="B80" s="114" t="s">
        <v>2706</v>
      </c>
      <c r="C80" s="116" t="s">
        <v>31</v>
      </c>
      <c r="D80" s="113" t="s">
        <v>2731</v>
      </c>
      <c r="E80" s="136">
        <v>43405</v>
      </c>
      <c r="F80" s="136">
        <v>43434</v>
      </c>
      <c r="G80" s="149">
        <f t="shared" si="3"/>
        <v>0.96666666666666667</v>
      </c>
      <c r="H80" s="114" t="s">
        <v>2737</v>
      </c>
      <c r="I80" s="113" t="s">
        <v>453</v>
      </c>
      <c r="J80" s="113" t="s">
        <v>978</v>
      </c>
      <c r="K80" s="115">
        <v>109099500</v>
      </c>
      <c r="L80" s="116" t="s">
        <v>1148</v>
      </c>
      <c r="M80" s="109">
        <v>1</v>
      </c>
      <c r="N80" s="116" t="s">
        <v>2634</v>
      </c>
      <c r="O80" s="116" t="s">
        <v>1148</v>
      </c>
      <c r="P80" s="78"/>
    </row>
    <row r="81" spans="1:16" s="7" customFormat="1" ht="24.75" customHeight="1" outlineLevel="1" x14ac:dyDescent="0.25">
      <c r="A81" s="135">
        <v>34</v>
      </c>
      <c r="B81" s="114" t="s">
        <v>2706</v>
      </c>
      <c r="C81" s="116" t="s">
        <v>31</v>
      </c>
      <c r="D81" s="113" t="s">
        <v>2732</v>
      </c>
      <c r="E81" s="136">
        <v>43485</v>
      </c>
      <c r="F81" s="136">
        <v>43738</v>
      </c>
      <c r="G81" s="149">
        <f t="shared" si="3"/>
        <v>8.4333333333333336</v>
      </c>
      <c r="H81" s="114" t="s">
        <v>2738</v>
      </c>
      <c r="I81" s="113" t="s">
        <v>453</v>
      </c>
      <c r="J81" s="113" t="s">
        <v>978</v>
      </c>
      <c r="K81" s="115">
        <v>1166581158</v>
      </c>
      <c r="L81" s="116" t="s">
        <v>1148</v>
      </c>
      <c r="M81" s="109">
        <v>1</v>
      </c>
      <c r="N81" s="116" t="s">
        <v>2634</v>
      </c>
      <c r="O81" s="116" t="s">
        <v>1148</v>
      </c>
      <c r="P81" s="78"/>
    </row>
    <row r="82" spans="1:16" s="7" customFormat="1" ht="24.75" customHeight="1" outlineLevel="1" x14ac:dyDescent="0.25">
      <c r="A82" s="135">
        <v>35</v>
      </c>
      <c r="B82" s="114" t="s">
        <v>2706</v>
      </c>
      <c r="C82" s="116" t="s">
        <v>31</v>
      </c>
      <c r="D82" s="113" t="s">
        <v>2733</v>
      </c>
      <c r="E82" s="136">
        <v>43951</v>
      </c>
      <c r="F82" s="136">
        <v>44165</v>
      </c>
      <c r="G82" s="149">
        <f t="shared" si="3"/>
        <v>7.1333333333333337</v>
      </c>
      <c r="H82" s="114" t="s">
        <v>2724</v>
      </c>
      <c r="I82" s="113" t="s">
        <v>453</v>
      </c>
      <c r="J82" s="113" t="s">
        <v>965</v>
      </c>
      <c r="K82" s="115">
        <v>523739672</v>
      </c>
      <c r="L82" s="116" t="s">
        <v>1148</v>
      </c>
      <c r="M82" s="109">
        <v>1</v>
      </c>
      <c r="N82" s="116" t="s">
        <v>2634</v>
      </c>
      <c r="O82" s="116" t="s">
        <v>1148</v>
      </c>
      <c r="P82" s="78"/>
    </row>
    <row r="83" spans="1:16" s="7" customFormat="1" ht="24.75" customHeight="1" outlineLevel="1" x14ac:dyDescent="0.25">
      <c r="A83" s="135">
        <v>36</v>
      </c>
      <c r="B83" s="114" t="s">
        <v>2706</v>
      </c>
      <c r="C83" s="116" t="s">
        <v>31</v>
      </c>
      <c r="D83" s="113" t="s">
        <v>2734</v>
      </c>
      <c r="E83" s="136">
        <v>43951</v>
      </c>
      <c r="F83" s="136">
        <v>44165</v>
      </c>
      <c r="G83" s="149">
        <f t="shared" si="3"/>
        <v>7.1333333333333337</v>
      </c>
      <c r="H83" s="114" t="s">
        <v>2724</v>
      </c>
      <c r="I83" s="113" t="s">
        <v>453</v>
      </c>
      <c r="J83" s="113" t="s">
        <v>967</v>
      </c>
      <c r="K83" s="115">
        <v>759710880</v>
      </c>
      <c r="L83" s="116" t="s">
        <v>1148</v>
      </c>
      <c r="M83" s="109">
        <v>1</v>
      </c>
      <c r="N83" s="116" t="s">
        <v>2634</v>
      </c>
      <c r="O83" s="116" t="s">
        <v>1148</v>
      </c>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t="s">
        <v>2679</v>
      </c>
      <c r="E114" s="136">
        <v>44166</v>
      </c>
      <c r="F114" s="136">
        <v>44773</v>
      </c>
      <c r="G114" s="149">
        <f>IF(AND(E114&lt;&gt;"",F114&lt;&gt;""),((F114-E114)/30),"")</f>
        <v>20.233333333333334</v>
      </c>
      <c r="H114" s="114" t="s">
        <v>2680</v>
      </c>
      <c r="I114" s="113" t="s">
        <v>453</v>
      </c>
      <c r="J114" s="113" t="s">
        <v>963</v>
      </c>
      <c r="K114" s="115">
        <v>1227787209</v>
      </c>
      <c r="L114" s="99">
        <f>+IF(AND(K114&gt;0,O114="Ejecución"),(K114/877802)*Tabla28[[#This Row],[% participación]],IF(AND(K114&gt;0,O114&lt;&gt;"Ejecución"),"-",""))</f>
        <v>1398.7063244330725</v>
      </c>
      <c r="M114" s="116" t="s">
        <v>1148</v>
      </c>
      <c r="N114" s="162">
        <v>1</v>
      </c>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v>
      </c>
      <c r="G179" s="154" t="str">
        <f>IF(F179&gt;0,SUM(E179+F179),"")</f>
        <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v>
      </c>
      <c r="D185" s="90" t="s">
        <v>2628</v>
      </c>
      <c r="E185" s="93">
        <f>+(C185*SUM(K20:K35))</f>
        <v>0</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41956</v>
      </c>
      <c r="D193" s="5"/>
      <c r="E193" s="117">
        <v>2649</v>
      </c>
      <c r="F193" s="5"/>
      <c r="G193" s="5"/>
      <c r="H193" s="117" t="s">
        <v>2676</v>
      </c>
      <c r="J193" s="5"/>
      <c r="K193" s="118">
        <v>40550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17" t="s">
        <v>2677</v>
      </c>
      <c r="L211" s="21"/>
      <c r="M211" s="21"/>
      <c r="N211" s="21"/>
      <c r="O211" s="8"/>
    </row>
    <row r="212" spans="1:15" x14ac:dyDescent="0.25">
      <c r="A212" s="9"/>
      <c r="B212" s="27" t="s">
        <v>2619</v>
      </c>
      <c r="C212" s="117" t="s">
        <v>2676</v>
      </c>
      <c r="D212" s="21"/>
      <c r="G212" s="27" t="s">
        <v>2621</v>
      </c>
      <c r="H212" s="167">
        <v>3135675595</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Mariela Vergara</cp:lastModifiedBy>
  <cp:lastPrinted>2020-11-20T15:12:35Z</cp:lastPrinted>
  <dcterms:created xsi:type="dcterms:W3CDTF">2020-10-14T21:57:42Z</dcterms:created>
  <dcterms:modified xsi:type="dcterms:W3CDTF">2020-12-28T21:17:14Z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