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A68DE594-D4B9-4FDB-828F-1633171A9980}"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<sst xmlns="http://schemas.openxmlformats.org/spreadsheetml/2006/main" count="3030" uniqueCount="2685">
  <si>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</si>
  <si>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</si>
  <si>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</si>
  <si>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</si>
  <si>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</si>
  <si>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</si>
  <si>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</si>
  <si>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</si>
  <si>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</si>
  <si>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</si>
  <si>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</si>
  <si>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</si>
  <si>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</si>
  <si>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</si>
  <si>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</si>
  <si>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</si>
  <si>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</si>
  <si>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</si>
  <si>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</si>
  <si>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</si>
  <si>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</si>
  <si>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</si>
  <si>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</si>
  <si>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</si>
  <si>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</si>
  <si>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</si>
  <si>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</si>
  <si>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</si>
  <si>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</si>
  <si>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</si>
  <si>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</si>
  <si>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</si>
  <si>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</si>
  <si>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</si>
  <si>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</si>
  <si>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</si>
  <si>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</si>
  <si>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</si>
  <si>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</si>
  <si>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</si>
  <si>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</si>
  <si>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</si>
  <si>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</si>
  <si>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</si>
  <si>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</si>
  <si>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</si>
  <si>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</si>
  <si>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</si>
  <si>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</si>
  <si>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</si>
  <si>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</si>
  <si>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</si>
  <si>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</si>
  <si>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</si>
  <si>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</si>
  <si>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</si>
  <si>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</si>
  <si>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</si>
  <si>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</si>
  <si>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</si>
  <si>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</si>
  <si>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</si>
  <si>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</si>
  <si>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</si>
  <si>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</si>
  <si>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</si>
  <si>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</si>
  <si>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</si>
  <si>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</si>
  <si>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</si>
  <si>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</si>
  <si>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</si>
  <si>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</si>
  <si>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</si>
  <si>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</si>
  <si>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</si>
  <si>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</si>
  <si>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</si>
  <si>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</si>
  <si>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</si>
  <si>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</si>
  <si>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</si>
  <si>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</si>
  <si>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</si>
  <si>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</si>
  <si>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</si>
  <si>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</si>
  <si>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</si>
  <si>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</si>
  <si>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</si>
  <si>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</si>
  <si>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</si>
  <si>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</si>
  <si>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</si>
  <si>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</si>
  <si>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</si>
  <si>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</si>
  <si>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</si>
  <si>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</si>
  <si>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</si>
  <si>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</si>
  <si>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</si>
  <si>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</si>
  <si>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</si>
  <si>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</si>
  <si>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</si>
  <si>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</si>
  <si>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</si>
  <si>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</si>
  <si>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</si>
  <si>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</si>
  <si>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</si>
  <si>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</si>
  <si>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</si>
  <si>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</si>
  <si>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</si>
  <si>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</si>
  <si>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</si>
  <si>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</si>
  <si>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</si>
  <si>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</si>
  <si>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</si>
  <si>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</si>
  <si>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</si>
  <si>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</si>
  <si>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</si>
  <si>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</si>
  <si>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</si>
  <si>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</si>
  <si>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</si>
  <si>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</si>
  <si>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</si>
  <si>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</si>
  <si>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</si>
  <si>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</si>
  <si>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</si>
  <si>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</si>
  <si>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</si>
  <si>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</si>
  <si>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</si>
  <si>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</si>
  <si>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</si>
  <si>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</si>
  <si>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</si>
  <si>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</si>
  <si>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</si>
  <si>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</si>
  <si>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</si>
  <si>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</si>
  <si>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</si>
  <si>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</si>
  <si>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</si>
  <si>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</si>
  <si>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</si>
  <si>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</si>
  <si>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</si>
  <si>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</si>
  <si>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</si>
  <si>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</si>
  <si>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</si>
  <si>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</si>
  <si>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</si>
  <si>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</si>
  <si>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</si>
  <si>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</si>
  <si>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</si>
  <si>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</si>
  <si>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</si>
  <si>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</si>
  <si>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</si>
  <si>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</si>
  <si>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</si>
  <si>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</si>
  <si>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</si>
  <si>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</si>
  <si>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</si>
  <si>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</si>
  <si>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</si>
  <si>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</si>
  <si>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</si>
  <si>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</si>
  <si>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</si>
  <si>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</si>
  <si>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</si>
  <si>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</si>
  <si>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</si>
  <si>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</si>
  <si>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</si>
  <si>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</si>
  <si>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</si>
  <si>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</si>
  <si>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</si>
  <si>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</si>
  <si>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</si>
  <si>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</si>
  <si>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</si>
  <si>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</si>
  <si>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</si>
  <si>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</si>
  <si>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</si>
  <si>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</si>
  <si>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</si>
  <si>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</si>
  <si>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</si>
  <si>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</si>
  <si>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</si>
  <si>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</si>
  <si>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</si>
  <si>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</si>
  <si>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</si>
  <si>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</si>
  <si>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</si>
  <si>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</si>
  <si>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</si>
  <si>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</si>
  <si>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</si>
  <si>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</si>
  <si>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</si>
  <si>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</si>
  <si>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</si>
  <si>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</si>
  <si>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</si>
  <si>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</si>
  <si>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</si>
  <si>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</si>
  <si>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</si>
  <si>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</si>
  <si>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</si>
  <si>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</si>
  <si>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</si>
  <si>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</si>
  <si>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</si>
  <si>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</si>
  <si>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</si>
  <si>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</si>
  <si>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</si>
  <si>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</si>
  <si>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</si>
  <si>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</si>
  <si>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</si>
  <si>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</si>
  <si>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</si>
  <si>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</si>
  <si>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</si>
  <si>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</si>
  <si>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</si>
  <si>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</si>
  <si>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</si>
  <si>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</si>
  <si>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</si>
  <si>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</si>
  <si>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</si>
  <si>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</si>
  <si>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</si>
  <si>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</si>
  <si>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</si>
  <si>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</si>
  <si>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</si>
  <si>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</si>
  <si>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</si>
  <si>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</si>
  <si>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</si>
  <si>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</si>
  <si>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</si>
  <si>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</si>
  <si>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</si>
  <si>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</si>
  <si>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</si>
  <si>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</si>
  <si>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</si>
  <si>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</si>
  <si>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</si>
  <si>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</si>
  <si>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</si>
  <si>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</si>
  <si>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</si>
  <si>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</si>
  <si>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</si>
  <si>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</si>
  <si>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</si>
  <si>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</si>
  <si>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</si>
  <si>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</si>
  <si>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</si>
  <si>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</si>
  <si>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</si>
  <si>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</si>
  <si>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</si>
  <si>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</si>
  <si>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</si>
  <si>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</si>
  <si>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</si>
  <si>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</si>
  <si>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</si>
  <si>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</si>
  <si>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</si>
  <si>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</si>
  <si>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</si>
  <si>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</si>
  <si>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</si>
  <si>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</si>
  <si>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</si>
  <si>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</si>
  <si>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</si>
  <si>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</si>
  <si>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</si>
  <si>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</si>
  <si>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</si>
  <si>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</si>
  <si>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</si>
  <si>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</si>
  <si>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</si>
  <si>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</si>
  <si>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</si>
  <si>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</si>
  <si>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</si>
  <si>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</si>
  <si>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</si>
  <si>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</si>
  <si>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</si>
  <si>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</si>
  <si>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</si>
  <si>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</si>
  <si>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</si>
  <si>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</si>
  <si>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</si>
  <si>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</si>
  <si>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</si>
  <si>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</si>
  <si>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</si>
  <si>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</si>
  <si>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</si>
  <si>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</si>
  <si>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</si>
  <si>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</si>
  <si>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</si>
  <si>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</si>
  <si>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</si>
  <si>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</si>
  <si>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</si>
  <si>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</si>
  <si>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</si>
  <si>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</si>
  <si>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</si>
  <si>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</si>
  <si>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</si>
  <si>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</si>
  <si>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</si>
  <si>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</si>
  <si>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</si>
  <si>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</si>
  <si>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</si>
  <si>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</si>
  <si>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</si>
  <si>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</si>
  <si>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</si>
  <si>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</si>
  <si>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</si>
  <si>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</si>
  <si>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</si>
  <si>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</si>
  <si>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</si>
  <si>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</si>
  <si>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</si>
  <si>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</si>
  <si>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</si>
  <si>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</si>
  <si>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</si>
  <si>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</si>
  <si>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</si>
  <si>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</si>
  <si>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</si>
  <si>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</si>
  <si>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</si>
  <si>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</si>
  <si>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</si>
  <si>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</si>
  <si>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</si>
  <si>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</si>
  <si>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</si>
  <si>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</si>
  <si>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</si>
  <si>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</si>
  <si>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</si>
  <si>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</si>
  <si>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</si>
  <si>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</si>
  <si>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</si>
  <si>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</si>
  <si>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</si>
  <si>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</si>
  <si>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</si>
  <si>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</si>
  <si>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</si>
  <si>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</si>
  <si>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</si>
  <si>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</si>
  <si>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</si>
  <si>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</si>
  <si>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</si>
  <si>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</si>
  <si>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</si>
  <si>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</si>
  <si>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</si>
  <si>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</si>
  <si>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</si>
  <si>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</si>
  <si>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</si>
  <si>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</si>
  <si>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</si>
  <si>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</si>
  <si>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</si>
  <si>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</si>
  <si>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</si>
  <si>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</si>
  <si>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</si>
  <si>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</si>
  <si>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</si>
  <si>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</si>
  <si>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</si>
  <si>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</si>
  <si>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</si>
  <si>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</si>
  <si>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</si>
  <si>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</si>
  <si>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</si>
  <si>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</si>
  <si>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</si>
  <si>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</si>
  <si>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</si>
  <si>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</si>
  <si>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</si>
  <si>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</si>
  <si>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</si>
  <si>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</si>
  <si>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</si>
  <si>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</si>
  <si>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</si>
  <si>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</si>
  <si>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</si>
  <si>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</si>
  <si>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</si>
  <si>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</si>
  <si>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</si>
  <si>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</si>
  <si>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</si>
  <si>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</si>
  <si>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</si>
  <si>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</si>
  <si>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</si>
  <si>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</si>
  <si>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</si>
  <si>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</si>
  <si>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</si>
  <si>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</si>
  <si>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</si>
  <si>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</si>
  <si>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</si>
  <si>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</si>
  <si>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</si>
  <si>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</si>
  <si>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</si>
  <si>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</si>
  <si>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</si>
  <si>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</si>
  <si>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</si>
  <si>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</si>
  <si>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</si>
  <si>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</si>
  <si>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</si>
  <si>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</si>
  <si>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</si>
  <si>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</si>
  <si>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</si>
  <si>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</si>
  <si>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</si>
  <si>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</si>
  <si>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</si>
  <si>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</si>
  <si>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</si>
  <si>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</si>
  <si>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</si>
  <si>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</si>
  <si>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</si>
  <si>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</si>
  <si>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</si>
  <si>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</si>
  <si>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</si>
  <si>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</si>
  <si>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</si>
  <si>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</si>
  <si>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</si>
  <si>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</si>
  <si>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</si>
  <si>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</si>
  <si>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</si>
  <si>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</si>
  <si>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</si>
  <si>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</si>
  <si>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</si>
  <si>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</si>
  <si>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</si>
  <si>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</si>
  <si>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</si>
  <si>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</si>
  <si>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</si>
  <si>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</si>
  <si>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</si>
  <si>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</si>
  <si>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</si>
  <si>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</si>
  <si>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</si>
  <si>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</si>
  <si>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</si>
  <si>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</si>
  <si>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</si>
  <si>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</si>
  <si>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</si>
  <si>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</si>
  <si>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</si>
  <si>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</si>
  <si>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</si>
  <si>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</si>
  <si>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</si>
  <si>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</si>
  <si>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</si>
  <si>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</si>
  <si>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</si>
  <si>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</si>
  <si>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</si>
  <si>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</si>
  <si>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</si>
  <si>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</si>
  <si>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</si>
  <si>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</si>
  <si>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</si>
  <si>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</si>
  <si>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</si>
  <si>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</si>
  <si>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</si>
  <si>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</si>
  <si>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</si>
  <si>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</si>
  <si>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</si>
  <si>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</si>
  <si>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</si>
  <si>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</si>
  <si>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</si>
  <si>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</si>
  <si>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</si>
  <si>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</si>
  <si>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</si>
  <si>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</si>
  <si>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</si>
  <si>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</si>
  <si>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</si>
  <si>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</si>
  <si>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</si>
  <si>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</si>
  <si>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</si>
  <si>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</si>
  <si>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</si>
  <si>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</si>
  <si>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</si>
  <si>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</si>
  <si>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</si>
  <si>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</si>
  <si>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</si>
  <si>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</si>
  <si>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</si>
  <si>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</si>
  <si>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</si>
  <si>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</si>
  <si>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</si>
  <si>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</si>
  <si>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</si>
  <si>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</si>
  <si>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</si>
  <si>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</si>
  <si>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</si>
  <si>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</si>
  <si>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</si>
  <si>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</si>
  <si>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</si>
  <si>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</si>
  <si>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</si>
  <si>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</si>
  <si>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</si>
  <si>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</si>
  <si>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</si>
  <si>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</si>
  <si>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</si>
  <si>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</si>
  <si>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</si>
  <si>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</si>
  <si>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</si>
  <si>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</si>
  <si>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</si>
  <si>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</si>
  <si>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</si>
  <si>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</si>
  <si>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</si>
  <si>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</si>
  <si>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</si>
  <si>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</si>
  <si>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</si>
  <si>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</si>
  <si>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</si>
  <si>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</si>
  <si>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</si>
  <si>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</si>
  <si>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</si>
  <si>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</si>
  <si>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</si>
  <si>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</si>
  <si>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</si>
  <si>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</si>
  <si>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</si>
  <si>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</si>
  <si>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</si>
  <si>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</si>
  <si>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</si>
  <si>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</si>
  <si>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</si>
  <si>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</si>
  <si>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</si>
  <si>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</si>
  <si>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</si>
  <si>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</si>
  <si>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</si>
  <si>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</si>
  <si>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</si>
  <si>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</si>
  <si>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</si>
  <si>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</si>
  <si>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</si>
  <si>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</si>
  <si>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</si>
  <si>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</si>
  <si>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</si>
  <si>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</si>
  <si>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</si>
  <si>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</si>
  <si>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</si>
  <si>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</si>
  <si>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</si>
  <si>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</si>
  <si>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</si>
  <si>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</si>
  <si>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</si>
  <si>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</si>
  <si>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</si>
  <si>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</si>
  <si>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</si>
  <si>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</si>
  <si>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</si>
  <si>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</si>
  <si>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</si>
  <si>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</si>
  <si>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</si>
  <si>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</si>
  <si>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</si>
  <si>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</si>
  <si>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</si>
  <si>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</si>
  <si>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</si>
  <si>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</si>
  <si>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</si>
  <si>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</si>
  <si>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</si>
  <si>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</si>
  <si>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</si>
  <si>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</si>
  <si>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</si>
  <si>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</si>
  <si>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</si>
  <si>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</si>
  <si>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</si>
  <si>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</si>
  <si>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</si>
  <si>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</si>
  <si>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</si>
  <si>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</si>
  <si>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</si>
  <si>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</si>
  <si>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</si>
  <si>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</si>
  <si>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</si>
  <si>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</si>
  <si>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</si>
  <si>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</si>
  <si>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</si>
  <si>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</si>
  <si>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</si>
  <si>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</si>
  <si>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</si>
  <si>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</si>
  <si>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</si>
  <si>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</si>
  <si>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</si>
  <si>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</si>
  <si>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</si>
  <si>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</si>
  <si>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</si>
  <si>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</si>
  <si>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</si>
  <si>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</si>
  <si>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</si>
  <si>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</si>
  <si>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</si>
  <si>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</si>
  <si>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</si>
  <si>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</si>
  <si>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</si>
  <si>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</si>
  <si>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</si>
  <si>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</si>
  <si>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</si>
  <si>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</si>
  <si>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</si>
  <si>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</si>
  <si>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</si>
  <si>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</si>
  <si>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</si>
  <si>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</si>
  <si>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</si>
  <si>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</si>
  <si>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</si>
  <si>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</si>
  <si>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</si>
  <si>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</si>
  <si>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</si>
  <si>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</si>
  <si>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</si>
  <si>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</si>
  <si>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</si>
  <si>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</si>
  <si>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</si>
  <si>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</si>
  <si>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</si>
  <si>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</si>
  <si>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</si>
  <si>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</si>
  <si>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</si>
  <si>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</si>
  <si>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</si>
  <si>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</si>
  <si>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</si>
  <si>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</si>
  <si>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</si>
  <si>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</si>
  <si>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</si>
  <si>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</si>
  <si>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</si>
  <si>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</si>
  <si>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</si>
  <si>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</si>
  <si>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</si>
  <si>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</si>
  <si>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</si>
  <si>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</si>
  <si>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</si>
  <si>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</si>
  <si>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</si>
  <si>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</si>
  <si>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</si>
  <si>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</si>
  <si>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</si>
  <si>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</si>
  <si>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</si>
  <si>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</si>
  <si>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</si>
  <si>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</si>
  <si>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</si>
  <si>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</si>
  <si>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</si>
  <si>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</si>
  <si>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</si>
  <si>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</si>
  <si>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</si>
  <si>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</si>
  <si>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</si>
  <si>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</si>
  <si>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</si>
  <si>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</si>
  <si>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</si>
  <si>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</si>
  <si>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</si>
  <si>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</si>
  <si>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</si>
  <si>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</si>
  <si>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</si>
  <si>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</si>
  <si>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</si>
  <si>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</si>
  <si>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</si>
  <si>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</si>
  <si>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</si>
  <si>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</si>
  <si>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</si>
  <si>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</si>
  <si>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</si>
  <si>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</si>
  <si>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</si>
  <si>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</si>
  <si>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</si>
  <si>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</si>
  <si>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</si>
  <si>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</si>
  <si>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</si>
  <si>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</si>
  <si>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</si>
  <si>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</si>
  <si>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</si>
  <si>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</si>
  <si>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</si>
  <si>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</si>
  <si>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</si>
  <si>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</si>
  <si>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</si>
  <si>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</si>
  <si>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</si>
  <si>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</si>
  <si>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</si>
  <si>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</si>
  <si>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</si>
  <si>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</si>
  <si>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</si>
  <si>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</si>
  <si>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</si>
  <si>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</si>
  <si>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</si>
  <si>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</si>
  <si>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</si>
  <si>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</si>
  <si>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</si>
  <si>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</si>
  <si>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</si>
  <si>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</si>
  <si>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</si>
  <si>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</si>
  <si>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</si>
  <si>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</si>
  <si>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</si>
  <si>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</si>
  <si>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</si>
  <si>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</si>
  <si>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</si>
  <si>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</si>
  <si>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</si>
  <si>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</si>
  <si>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</si>
  <si>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</si>
  <si>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</si>
  <si>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</si>
  <si>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</si>
  <si>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</si>
  <si>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</si>
  <si>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</si>
  <si>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</si>
  <si>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</si>
  <si>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</si>
  <si>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</si>
  <si>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</si>
  <si>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</si>
  <si>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</si>
  <si>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</si>
  <si>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</si>
  <si>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</si>
  <si>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</si>
  <si>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</si>
  <si>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</si>
  <si>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</si>
  <si>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</si>
  <si>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</si>
  <si>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</si>
  <si>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</si>
  <si>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</si>
  <si>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</si>
  <si>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</si>
  <si>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</si>
  <si>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</si>
  <si>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</si>
  <si>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</si>
  <si>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</si>
  <si>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</si>
  <si>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</si>
  <si>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</si>
  <si>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</si>
  <si>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</si>
  <si>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</si>
  <si>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</si>
  <si>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</si>
  <si>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</si>
  <si>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</si>
  <si>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</si>
  <si>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</si>
  <si>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</si>
  <si>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</si>
  <si>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</si>
  <si>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</si>
  <si>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</si>
  <si>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</si>
  <si>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</si>
  <si>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</si>
  <si>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</si>
  <si>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</si>
  <si>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</si>
  <si>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</si>
  <si>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</si>
  <si>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</si>
  <si>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</si>
  <si>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</si>
  <si>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</si>
  <si>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</si>
  <si>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</si>
  <si>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</si>
  <si>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</si>
  <si>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</si>
  <si>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</si>
  <si>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</si>
  <si>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</si>
  <si>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</si>
  <si>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</si>
  <si>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</si>
  <si>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</si>
  <si>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</si>
  <si>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</si>
  <si>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</si>
  <si>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</si>
  <si>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</si>
  <si>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</si>
  <si>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</si>
  <si>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</si>
  <si>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</si>
  <si>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</si>
  <si>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</si>
  <si>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</si>
  <si>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</si>
  <si>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</si>
  <si>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</si>
  <si>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</si>
  <si>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</si>
  <si>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</si>
  <si>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</si>
  <si>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</si>
  <si>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</si>
  <si>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</si>
  <si>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</si>
  <si>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</si>
  <si>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</si>
  <si>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</si>
  <si>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</si>
  <si>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</si>
  <si>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</si>
  <si>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</si>
  <si>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</si>
  <si>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</si>
  <si>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</si>
  <si>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</si>
  <si>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</si>
  <si>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</si>
  <si>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</si>
  <si>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</si>
  <si>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</si>
  <si>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</si>
  <si>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</si>
  <si>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</si>
  <si>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</si>
  <si>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</si>
  <si>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</si>
  <si>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</si>
  <si>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</si>
  <si>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</si>
  <si>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</si>
  <si>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</si>
  <si>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</si>
  <si>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</si>
  <si>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</si>
  <si>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</si>
  <si>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</si>
  <si>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</si>
  <si>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</si>
  <si>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</si>
  <si>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</si>
  <si>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</si>
  <si>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</si>
  <si>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</si>
  <si>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</si>
  <si>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</si>
  <si>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</si>
  <si>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</si>
  <si>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</si>
  <si>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</si>
  <si>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</si>
  <si>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</si>
  <si>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</si>
  <si>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</si>
  <si>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</si>
  <si>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</si>
  <si>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</si>
  <si>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</si>
  <si>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</si>
  <si>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</si>
  <si>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</si>
  <si>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</si>
  <si>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</si>
  <si>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</si>
  <si>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</si>
  <si>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</si>
  <si>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</si>
  <si>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</si>
  <si>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</si>
  <si>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</si>
  <si>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</si>
  <si>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</si>
  <si>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</si>
  <si>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</si>
  <si>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</si>
  <si>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</si>
  <si>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</si>
  <si>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</si>
  <si>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</si>
  <si>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</si>
  <si>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</si>
  <si>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</si>
  <si>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</si>
  <si>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</si>
  <si>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</si>
  <si>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</si>
  <si>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</si>
  <si>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</si>
  <si>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</si>
  <si>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</si>
  <si>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</si>
  <si>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</si>
  <si>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</si>
  <si>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</si>
  <si>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</si>
  <si>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</si>
  <si>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</si>
  <si>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</si>
  <si>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</si>
  <si>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</si>
  <si>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</si>
  <si>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</si>
  <si>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</si>
  <si>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</si>
  <si>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</si>
  <si>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</si>
  <si>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</si>
  <si>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</si>
  <si>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</si>
  <si>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</si>
  <si>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</si>
  <si>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</si>
  <si>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</si>
  <si>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</si>
  <si>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</si>
  <si>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</si>
  <si>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</si>
  <si>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</si>
  <si>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</si>
  <si>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</si>
  <si>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</si>
  <si>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</si>
  <si>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</si>
  <si>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</si>
  <si>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</si>
  <si>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</si>
  <si>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</si>
  <si>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</si>
  <si>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</si>
  <si>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</si>
  <si>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</si>
  <si>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</si>
  <si>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</si>
  <si>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</si>
  <si>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</si>
  <si>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</si>
  <si>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</si>
  <si>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</si>
  <si>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</si>
  <si>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</si>
  <si>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</si>
  <si>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</si>
  <si>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</si>
  <si>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</si>
  <si>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</si>
  <si>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</si>
  <si>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</si>
  <si>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</si>
  <si>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</si>
  <si>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</si>
  <si>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</si>
  <si>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</si>
  <si>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</si>
  <si>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</si>
  <si>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</si>
  <si>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</si>
  <si>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</si>
  <si>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</si>
  <si>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</si>
  <si>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</si>
  <si>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</si>
  <si>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</si>
  <si>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</si>
  <si>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</si>
  <si>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</si>
  <si>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</si>
  <si>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</si>
  <si>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</si>
  <si>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</si>
  <si>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</si>
  <si>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</si>
  <si>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</si>
  <si>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</si>
  <si>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</si>
  <si>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</si>
  <si>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</si>
  <si>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</si>
  <si>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</si>
  <si>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</si>
  <si>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</si>
  <si>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</si>
  <si>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</si>
  <si>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</si>
  <si>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</si>
  <si>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</si>
  <si>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</si>
  <si>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</si>
  <si>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</si>
  <si>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</si>
  <si>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</si>
  <si>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</si>
  <si>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</si>
  <si>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</si>
  <si>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</si>
  <si>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</si>
  <si>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</si>
  <si>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</si>
  <si>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</si>
  <si>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</si>
  <si>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</si>
  <si>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</si>
  <si>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</si>
  <si>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</si>
  <si>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</si>
  <si>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</si>
  <si>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</si>
  <si>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</si>
  <si>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</si>
  <si>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</si>
  <si>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</si>
  <si>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</si>
  <si>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</si>
  <si>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</si>
  <si>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</si>
  <si>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</si>
  <si>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</si>
  <si>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</si>
  <si>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</si>
  <si>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</si>
  <si>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</si>
  <si>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</si>
  <si>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</si>
  <si>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</si>
  <si>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</si>
  <si>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</si>
  <si>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</si>
  <si>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</si>
  <si>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</si>
  <si>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</si>
  <si>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</si>
  <si>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</si>
  <si>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</si>
  <si>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</si>
  <si>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</si>
  <si>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</si>
  <si>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</si>
  <si>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</si>
  <si>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</si>
  <si>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</si>
  <si>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</si>
  <si>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</si>
  <si>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</si>
  <si>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</si>
  <si>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</si>
  <si>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</si>
  <si>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</si>
  <si>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</si>
  <si>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</si>
  <si>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</si>
  <si>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</si>
  <si>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</si>
  <si>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</si>
  <si>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</si>
  <si>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</si>
  <si>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</si>
  <si>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</si>
  <si>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</si>
  <si>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</si>
  <si>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</si>
  <si>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</si>
  <si>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</si>
  <si>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</si>
  <si>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</si>
  <si>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</si>
  <si>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</si>
  <si>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</si>
  <si>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</si>
  <si>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</si>
  <si>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</si>
  <si>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</si>
  <si>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</si>
  <si>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</si>
  <si>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</si>
  <si>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</si>
  <si>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</si>
  <si>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</si>
  <si>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</si>
  <si>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</si>
  <si>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</si>
  <si>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</si>
  <si>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</si>
  <si>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</si>
  <si>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</si>
  <si>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</si>
  <si>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</si>
  <si>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</si>
  <si>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</si>
  <si>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</si>
  <si>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</si>
  <si>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</si>
  <si>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</si>
  <si>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</si>
  <si>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</si>
  <si>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</si>
  <si>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</si>
  <si>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</si>
  <si>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</si>
  <si>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</si>
  <si>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</si>
  <si>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</si>
  <si>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</si>
  <si>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</si>
  <si>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</si>
  <si>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</si>
  <si>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</si>
  <si>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</si>
  <si>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</si>
  <si>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</si>
  <si>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</si>
  <si>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</si>
  <si>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</si>
  <si>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</si>
  <si>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</si>
  <si>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</si>
  <si>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</si>
  <si>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</si>
  <si>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</si>
  <si>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</si>
  <si>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</si>
  <si>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</si>
  <si>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</si>
  <si>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</si>
  <si>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</si>
  <si>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</si>
  <si>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</si>
  <si>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</si>
  <si>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</si>
  <si>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</si>
  <si>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</si>
  <si>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</si>
  <si>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</si>
  <si>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</si>
  <si>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</si>
  <si>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</si>
  <si>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</si>
  <si>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</si>
  <si>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</si>
  <si>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</si>
  <si>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</si>
  <si>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</si>
  <si>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</si>
  <si>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</si>
  <si>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</si>
  <si>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</si>
  <si>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</si>
  <si>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</si>
  <si>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</si>
  <si>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</si>
  <si>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</si>
  <si>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</si>
  <si>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</si>
  <si>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</si>
  <si>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</si>
  <si>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</si>
  <si>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</si>
  <si>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</si>
  <si>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</si>
  <si>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</si>
  <si>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</si>
  <si>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</si>
  <si>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</si>
  <si>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</si>
  <si>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</si>
  <si>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</si>
  <si>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</si>
  <si>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</si>
  <si>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</si>
  <si>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</si>
  <si>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</si>
  <si>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</si>
  <si>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</si>
  <si>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</si>
  <si>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</si>
  <si>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</si>
  <si>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</si>
  <si>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</si>
  <si>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</si>
  <si>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</si>
  <si>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</si>
  <si>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</si>
  <si>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</si>
  <si>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</si>
  <si>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</si>
  <si>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</si>
  <si>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</si>
  <si>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</si>
  <si>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</si>
  <si>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</si>
  <si>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</si>
  <si>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</si>
  <si>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</si>
  <si>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</si>
  <si>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</si>
  <si>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</si>
  <si>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</si>
  <si>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</si>
  <si>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</si>
  <si>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</si>
  <si>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</si>
  <si>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</si>
  <si>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</si>
  <si>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</si>
  <si>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</si>
  <si>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</si>
  <si>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</si>
  <si>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</si>
  <si>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</si>
  <si>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</si>
  <si>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</si>
  <si>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</si>
  <si>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</si>
  <si>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</si>
  <si>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</si>
  <si>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</si>
  <si>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</si>
  <si>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</si>
  <si>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</si>
  <si>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</si>
  <si>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</si>
  <si>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</si>
  <si>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</si>
  <si>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</si>
  <si>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</si>
  <si>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</si>
  <si>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</si>
  <si>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</si>
  <si>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</si>
  <si>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</si>
  <si>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</si>
  <si>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</si>
  <si>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</si>
  <si>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</si>
  <si>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</si>
  <si>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</si>
  <si>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</si>
  <si>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</si>
  <si>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</si>
  <si>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</si>
  <si>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</si>
  <si>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</si>
  <si>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</si>
  <si>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</si>
  <si>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</si>
  <si>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</si>
  <si>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</si>
  <si>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</si>
  <si>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</si>
  <si>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</si>
  <si>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</si>
  <si>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</si>
  <si>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</si>
  <si>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</si>
  <si>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</si>
  <si>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</si>
  <si>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</si>
  <si>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</si>
  <si>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</si>
  <si>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</si>
  <si>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</si>
  <si>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</si>
  <si>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</si>
  <si>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</si>
  <si>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</si>
  <si>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</si>
  <si>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</si>
  <si>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</si>
  <si>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</si>
  <si>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</si>
  <si>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</si>
  <si>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</si>
  <si>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</si>
  <si>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</si>
  <si>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</si>
  <si>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</si>
  <si>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</si>
  <si>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</si>
  <si>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</si>
  <si>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</si>
  <si>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</si>
  <si>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</si>
  <si>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</si>
  <si>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</si>
  <si>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</si>
  <si>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</si>
  <si>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</si>
  <si>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</si>
  <si>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</si>
  <si>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</si>
  <si>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</si>
  <si>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</si>
  <si>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</si>
  <si>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</si>
  <si>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</si>
  <si>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</si>
  <si>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</si>
  <si>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</si>
  <si>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</si>
  <si>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</si>
  <si>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</si>
  <si>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</si>
  <si>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</si>
  <si>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</si>
  <si>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</si>
  <si>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</si>
  <si>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</si>
  <si>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</si>
  <si>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</si>
  <si>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</si>
  <si>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</si>
  <si>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</si>
  <si>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</si>
  <si>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</si>
  <si>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</si>
  <si>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</si>
  <si>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</si>
  <si>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</si>
  <si>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</si>
  <si>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</si>
  <si>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</si>
  <si>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</si>
  <si>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</si>
  <si>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</si>
  <si>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</si>
  <si>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</si>
  <si>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</si>
  <si>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</si>
  <si>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</si>
  <si>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</si>
  <si>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</si>
  <si>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</si>
  <si>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</si>
  <si>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</si>
  <si>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</si>
  <si>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</si>
  <si>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</si>
  <si>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</si>
  <si>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</si>
  <si>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</si>
  <si>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</si>
  <si>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</si>
  <si>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</si>
  <si>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</si>
  <si>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</si>
  <si>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</si>
  <si>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</si>
  <si>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</si>
  <si>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</si>
  <si>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</si>
  <si>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</si>
  <si>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</si>
  <si>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</si>
  <si>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</si>
  <si>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</si>
  <si>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</si>
  <si>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</si>
  <si>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</si>
  <si>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</si>
  <si>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</si>
  <si>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</si>
  <si>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</si>
  <si>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</si>
  <si>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</si>
  <si>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</si>
  <si>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</si>
  <si>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</si>
  <si>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</si>
  <si>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</si>
  <si>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</si>
  <si>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</si>
  <si>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</si>
  <si>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</si>
  <si>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</si>
  <si>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</si>
  <si>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</si>
  <si>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</si>
  <si>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</si>
  <si>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</si>
  <si>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</si>
  <si>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</si>
  <si>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</si>
  <si>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</si>
  <si>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</si>
  <si>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</si>
  <si>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</si>
  <si>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</si>
  <si>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</si>
  <si>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</si>
  <si>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</si>
  <si>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</si>
  <si>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</si>
  <si>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</si>
  <si>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</si>
  <si>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</si>
  <si>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</si>
  <si>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</si>
  <si>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</si>
  <si>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</si>
  <si>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</si>
  <si>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</si>
  <si>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</si>
  <si>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</si>
  <si>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</si>
  <si>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</si>
  <si>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</si>
  <si>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</si>
  <si>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</si>
  <si>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</si>
  <si>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</si>
  <si>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</si>
  <si>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</si>
  <si>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</si>
  <si>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</si>
  <si>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</si>
  <si>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</si>
  <si>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</si>
  <si>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</si>
  <si>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</si>
  <si>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</si>
  <si>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</si>
  <si>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</si>
  <si>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</si>
  <si>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</si>
  <si>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</si>
  <si>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</si>
  <si>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</si>
  <si>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</si>
  <si>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</si>
  <si>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</si>
  <si>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</si>
  <si>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</si>
  <si>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</si>
  <si>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</si>
  <si>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</si>
  <si>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</si>
  <si>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</si>
  <si>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</si>
  <si>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</si>
  <si>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</si>
  <si>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</si>
  <si>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</si>
  <si>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</si>
  <si>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</si>
  <si>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</si>
  <si>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</si>
  <si>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</si>
  <si>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</si>
  <si>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</si>
  <si>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</si>
  <si>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</si>
  <si>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</si>
  <si>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</si>
  <si>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</si>
  <si>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</si>
  <si>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</si>
  <si>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</si>
  <si>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</si>
  <si>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</si>
  <si>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</si>
  <si>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</si>
  <si>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</si>
  <si>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</si>
  <si>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</si>
  <si>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</si>
  <si>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</si>
  <si>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</si>
  <si>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</si>
  <si>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</si>
  <si>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</si>
  <si>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</si>
  <si>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</si>
  <si>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</si>
  <si>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</si>
  <si>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</si>
  <si>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</si>
  <si>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</si>
  <si>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</si>
  <si>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</si>
  <si>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</si>
  <si>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</si>
  <si>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</si>
  <si>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</si>
  <si>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</si>
  <si>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</si>
  <si>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</si>
  <si>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</si>
  <si>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</si>
  <si>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</si>
  <si>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</si>
  <si>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</si>
  <si>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</si>
  <si>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</si>
  <si>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</si>
  <si>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</si>
  <si>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</si>
  <si>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</si>
  <si>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</si>
  <si>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</si>
  <si>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</si>
  <si>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</si>
  <si>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</si>
  <si>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</si>
  <si>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</si>
  <si>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</si>
  <si>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</si>
  <si>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</si>
  <si>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</si>
  <si>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</si>
  <si>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</si>
  <si>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</si>
  <si>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</si>
  <si>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</si>
  <si>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</si>
  <si>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</si>
  <si>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</si>
  <si>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</si>
  <si>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</si>
  <si>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</si>
  <si>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</si>
  <si>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</si>
  <si>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</si>
  <si>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</si>
  <si>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</si>
  <si>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</si>
  <si>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</si>
  <si>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</si>
  <si>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</si>
  <si>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</si>
  <si>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</si>
  <si>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</si>
  <si>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</si>
  <si>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</si>
  <si>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</si>
  <si>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</si>
  <si>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</si>
  <si>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</si>
  <si>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</si>
  <si>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</si>
  <si>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</si>
  <si>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</si>
  <si>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</si>
  <si>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</si>
  <si>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</si>
  <si>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</si>
  <si>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</si>
  <si>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</si>
  <si>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</si>
  <si>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</si>
  <si>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</si>
  <si>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</si>
  <si>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</si>
  <si>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</si>
  <si>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</si>
  <si>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</si>
  <si>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</si>
  <si>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</si>
  <si>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</si>
  <si>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</si>
  <si>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</si>
  <si>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</si>
  <si>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</si>
  <si>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</si>
  <si>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</si>
  <si>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</si>
  <si>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</si>
  <si>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</si>
  <si>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</si>
  <si>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</si>
  <si>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</si>
  <si>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</si>
  <si>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</si>
  <si>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</si>
  <si>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</si>
  <si>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</si>
  <si>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</si>
  <si>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</si>
  <si>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</si>
  <si>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</si>
  <si>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</si>
  <si>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</si>
  <si>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</si>
  <si>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</si>
  <si>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</si>
  <si>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</si>
  <si>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</si>
  <si>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</si>
  <si>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</si>
  <si>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</si>
  <si>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</si>
  <si>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</si>
  <si>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</si>
  <si>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</si>
  <si>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</si>
  <si>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</si>
  <si>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</si>
  <si>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</si>
  <si>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</si>
  <si>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</si>
  <si>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</si>
  <si>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</si>
  <si>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</si>
  <si>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</si>
  <si>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</si>
  <si>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</si>
  <si>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</si>
  <si>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</si>
  <si>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</si>
  <si>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</si>
  <si>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</si>
  <si>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</si>
  <si>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</si>
  <si>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</si>
  <si>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</si>
  <si>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</si>
  <si>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</si>
  <si>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</si>
  <si>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</si>
  <si>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</si>
  <si>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</si>
  <si>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</si>
  <si>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</si>
  <si>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</si>
  <si>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</si>
  <si>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</si>
  <si>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</si>
  <si>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</si>
  <si>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</si>
  <si>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</si>
  <si>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</si>
  <si>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</si>
  <si>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</si>
  <si>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</si>
  <si>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</si>
  <si>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</si>
  <si>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</si>
  <si>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</si>
  <si>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</si>
  <si>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</si>
  <si>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</si>
  <si>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</si>
  <si>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</si>
  <si>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</si>
  <si>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</si>
  <si>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</si>
  <si>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</si>
  <si>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</si>
  <si>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</si>
  <si>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</si>
  <si>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</si>
  <si>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</si>
  <si>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</si>
  <si>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</si>
  <si>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</si>
  <si>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</si>
  <si>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</si>
  <si>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</si>
  <si>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</si>
  <si>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</si>
  <si>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</si>
  <si>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</si>
  <si>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</si>
  <si>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</si>
  <si>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</si>
  <si>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</si>
  <si>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</si>
  <si>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</si>
  <si>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</si>
  <si>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</si>
  <si>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</si>
  <si>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</si>
  <si>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</si>
  <si>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</si>
  <si>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</si>
  <si>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</si>
  <si>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</si>
  <si>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</si>
  <si>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</si>
  <si>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</si>
  <si>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</si>
  <si>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</si>
  <si>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</si>
  <si>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</si>
  <si>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</si>
  <si>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</si>
  <si>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</si>
  <si>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</si>
  <si>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</si>
  <si>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</si>
  <si>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</si>
  <si>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</si>
  <si>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</si>
  <si>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</si>
  <si>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</si>
  <si>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</si>
  <si>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</si>
  <si>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</si>
  <si>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</si>
  <si>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</si>
  <si>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</si>
  <si>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</si>
  <si>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</si>
  <si>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</si>
  <si>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</si>
  <si>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</si>
  <si>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</si>
  <si>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</si>
  <si>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</si>
  <si>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</si>
  <si>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</si>
  <si>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</si>
  <si>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</si>
  <si>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</si>
  <si>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</si>
  <si>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</si>
  <si>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</si>
  <si>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</si>
  <si>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</si>
  <si>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</si>
  <si>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</si>
  <si>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</si>
  <si>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</si>
  <si>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</si>
  <si>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</si>
  <si>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</si>
  <si>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</si>
  <si>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</si>
  <si>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</si>
  <si>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</si>
  <si>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</si>
  <si>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</si>
  <si>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</si>
  <si>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</si>
  <si>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</si>
  <si>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</si>
  <si>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</si>
  <si>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</si>
  <si>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</si>
  <si>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</si>
  <si>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</si>
  <si>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</si>
  <si>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</si>
  <si>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</si>
  <si>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</si>
  <si>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</si>
  <si>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</si>
  <si>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</si>
  <si>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</si>
  <si>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</si>
  <si>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</si>
  <si>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</si>
  <si>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</si>
  <si>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</si>
  <si>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</si>
  <si>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</si>
  <si>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</si>
  <si>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</si>
  <si>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</si>
  <si>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</si>
  <si>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</si>
  <si>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</si>
  <si>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</si>
  <si>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</si>
  <si>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</si>
  <si>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</si>
  <si>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</si>
  <si>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</si>
  <si>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</si>
  <si>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</si>
  <si>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</si>
  <si>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</si>
  <si>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</si>
  <si>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</si>
  <si>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</si>
  <si>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</si>
  <si>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</si>
  <si>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</si>
  <si>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</si>
  <si>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</si>
  <si>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</si>
  <si>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</si>
  <si>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</si>
  <si>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</si>
  <si>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</si>
  <si>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</si>
  <si>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</si>
  <si>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</si>
  <si>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</si>
  <si>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</si>
  <si>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</si>
  <si>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</si>
  <si>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</si>
  <si>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</si>
  <si>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</si>
  <si>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</si>
  <si>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</si>
  <si>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</si>
  <si>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</si>
  <si>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</si>
  <si>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</si>
  <si>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</si>
  <si>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</si>
  <si>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</si>
  <si>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</si>
  <si>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</si>
  <si>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</si>
  <si>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</si>
  <si>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</si>
  <si>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</si>
  <si>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</si>
  <si>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</si>
  <si>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</si>
  <si>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</si>
  <si>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</si>
  <si>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</si>
  <si>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</si>
  <si>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</si>
  <si>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</si>
  <si>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</si>
  <si>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</si>
  <si>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</si>
  <si>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</si>
  <si>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</si>
  <si>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</si>
  <si>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</si>
  <si>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</si>
  <si>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</si>
  <si>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</si>
  <si>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</si>
  <si>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</si>
  <si>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</si>
  <si>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</si>
  <si>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</si>
  <si>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</si>
  <si>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</si>
  <si>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</si>
  <si>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</si>
  <si>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</si>
  <si>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</si>
  <si>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</si>
  <si>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</si>
  <si>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</si>
  <si>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</si>
  <si>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</si>
  <si>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</si>
  <si>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</si>
  <si>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</si>
  <si>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</si>
  <si>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</si>
  <si>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</si>
  <si>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</si>
  <si>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</si>
  <si>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</si>
  <si>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</si>
  <si>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</si>
  <si>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</si>
  <si>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</si>
  <si>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</si>
  <si>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</si>
  <si>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</si>
  <si>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</si>
  <si>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</si>
  <si>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</si>
  <si>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</si>
  <si>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</si>
  <si>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</si>
  <si>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</si>
  <si>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</si>
  <si>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</si>
  <si>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</si>
  <si>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</si>
  <si>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</si>
  <si>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</si>
  <si>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</si>
  <si>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</si>
  <si>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</si>
  <si>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</si>
  <si>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</si>
  <si>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</si>
  <si>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</si>
  <si>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</si>
  <si>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</si>
  <si>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</si>
  <si>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</si>
  <si>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</si>
  <si>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</si>
  <si>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</si>
  <si>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</si>
  <si>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</si>
  <si>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</si>
  <si>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</si>
  <si>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</si>
  <si>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</si>
  <si>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</si>
  <si>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</si>
  <si>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</si>
  <si>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</si>
  <si>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</si>
  <si>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</si>
  <si>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</si>
  <si>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</si>
  <si>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</si>
  <si>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</si>
  <si>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</si>
  <si>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</si>
  <si>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</si>
  <si>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</si>
  <si>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</si>
  <si>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</si>
  <si>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</si>
  <si>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</si>
  <si>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</si>
  <si>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</si>
  <si>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</si>
  <si>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</si>
  <si>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</si>
  <si>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</si>
  <si>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</si>
  <si>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</si>
  <si>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</si>
  <si>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</si>
  <si>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</si>
  <si>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</si>
  <si>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</si>
  <si>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</si>
  <si>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</si>
  <si>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</si>
  <si>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</si>
  <si>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</si>
  <si>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</si>
  <si>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</si>
  <si>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</si>
  <si>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</si>
  <si>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</si>
  <si>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</si>
  <si>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</si>
  <si>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</si>
  <si>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</si>
  <si>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</si>
  <si>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</si>
  <si>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</si>
  <si>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</si>
  <si>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</si>
  <si>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</si>
  <si>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</si>
  <si>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</si>
  <si>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</si>
  <si>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</si>
  <si>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</si>
  <si>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</si>
  <si>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</si>
  <si>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</si>
  <si>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</si>
  <si>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</si>
  <si>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</si>
  <si>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</si>
  <si>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</si>
  <si>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</si>
  <si>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</si>
  <si>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</si>
  <si>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</si>
  <si>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</si>
  <si>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</si>
  <si>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</si>
  <si>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</si>
  <si>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</si>
  <si>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</si>
  <si>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</si>
  <si>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</si>
  <si>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</si>
  <si>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</si>
  <si>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</si>
  <si>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</si>
  <si>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</si>
  <si>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</si>
  <si>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</si>
  <si>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</si>
  <si>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</si>
  <si>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</si>
  <si>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</si>
  <si>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</si>
  <si>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</si>
  <si>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</si>
  <si>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</si>
  <si>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</si>
  <si>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</si>
  <si>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</si>
  <si>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</si>
  <si>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</si>
  <si>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</si>
  <si>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</si>
  <si>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</si>
  <si>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</si>
  <si>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</si>
  <si>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</si>
  <si>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</si>
  <si>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</si>
  <si>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</si>
  <si>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</si>
  <si>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</si>
  <si>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</si>
  <si>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</si>
  <si>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</si>
  <si>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</si>
  <si>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</si>
  <si>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</si>
  <si>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</si>
  <si>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</si>
  <si>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</si>
  <si>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</si>
  <si>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</si>
  <si>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</si>
  <si>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</si>
  <si>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</si>
  <si>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</si>
  <si>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</si>
  <si>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</si>
  <si>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</si>
  <si>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</si>
  <si>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</si>
  <si>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</si>
  <si>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</si>
  <si>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</si>
  <si>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</si>
  <si>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</si>
  <si>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</si>
  <si>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</si>
  <si>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</si>
  <si>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</si>
  <si>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</si>
  <si>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</si>
  <si>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</si>
  <si>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</si>
  <si>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</si>
  <si>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</si>
  <si>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</si>
  <si>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</si>
  <si>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</si>
  <si>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</si>
  <si>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</si>
  <si>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</si>
  <si>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</si>
  <si>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</si>
  <si>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</si>
  <si>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</si>
  <si>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</si>
  <si>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</si>
  <si>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</si>
  <si>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</si>
  <si>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</si>
  <si>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</si>
  <si>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</si>
  <si>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</si>
  <si>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</si>
  <si>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</si>
  <si>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</si>
  <si>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</si>
  <si>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</si>
  <si>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</si>
  <si>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</si>
  <si>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</si>
  <si>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</si>
  <si>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</si>
  <si>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</si>
  <si>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</si>
  <si>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</si>
  <si>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</si>
  <si>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</si>
  <si>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</si>
  <si>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</si>
  <si>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</si>
  <si>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</si>
  <si>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</si>
  <si>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</si>
  <si>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</si>
  <si>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</si>
  <si>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</si>
  <si>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</si>
  <si>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</si>
  <si>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</si>
  <si>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</si>
  <si>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</si>
  <si>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</si>
  <si>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</si>
  <si>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</si>
  <si>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</si>
  <si>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</si>
  <si>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</si>
  <si>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</si>
  <si>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</si>
  <si>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</si>
  <si>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</si>
  <si>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</si>
  <si>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</si>
  <si>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</si>
  <si>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</si>
  <si>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</si>
  <si>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</si>
  <si>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</si>
  <si>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</si>
  <si>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</si>
  <si>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</si>
  <si>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</si>
  <si>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</si>
  <si>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</si>
  <si>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</si>
  <si>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</si>
  <si>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</si>
  <si>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</si>
  <si>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</si>
  <si>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</si>
  <si>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</si>
  <si>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</si>
  <si>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</si>
  <si>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</si>
  <si>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</si>
  <si>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</si>
  <si>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</si>
  <si>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</si>
  <si>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</si>
  <si>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</si>
  <si>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</si>
  <si>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</si>
  <si>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</si>
  <si>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</si>
  <si>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</si>
  <si>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</si>
  <si>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</si>
  <si>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</si>
  <si>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</si>
  <si>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</si>
  <si>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</si>
  <si>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</si>
  <si>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</si>
  <si>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</si>
  <si>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</si>
  <si>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</si>
  <si>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</si>
  <si>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</si>
  <si>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</si>
  <si>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</si>
  <si>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</si>
  <si>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</si>
  <si>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</si>
  <si>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</si>
  <si>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</si>
  <si>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</si>
  <si>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</si>
  <si>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</si>
  <si>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</si>
  <si>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</si>
  <si>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</si>
  <si>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</si>
  <si>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</si>
  <si>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</si>
  <si>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</si>
  <si>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</si>
  <si>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</si>
  <si>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</si>
  <si>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</si>
  <si>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</si>
  <si>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</si>
  <si>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</si>
  <si>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</si>
  <si>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</si>
  <si>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</si>
  <si>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</si>
  <si>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</si>
  <si>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</si>
  <si>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</si>
  <si>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</si>
  <si>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</si>
  <si>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</si>
  <si>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</si>
  <si>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</si>
  <si>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</si>
  <si>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</si>
  <si>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</si>
  <si>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</si>
  <si>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</si>
  <si>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</si>
  <si>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</si>
  <si>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</si>
  <si>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</si>
  <si>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</si>
  <si>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</si>
  <si>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</si>
  <si>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</si>
  <si>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</si>
  <si>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</si>
  <si>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</si>
  <si>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</si>
  <si>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</si>
  <si>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</si>
  <si>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</si>
  <si>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</si>
  <si>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</si>
  <si>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</si>
  <si>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</si>
  <si>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</si>
  <si>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</si>
  <si>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</si>
  <si>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</si>
  <si>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</si>
  <si>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</si>
  <si>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</si>
  <si>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</si>
  <si>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</si>
  <si>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</si>
  <si>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</si>
  <si>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</si>
  <si>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</si>
  <si>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</si>
  <si>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</si>
  <si>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</si>
  <si>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</si>
  <si>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</si>
  <si>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</si>
  <si>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</si>
  <si>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</si>
  <si>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</si>
  <si>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</si>
  <si>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</si>
  <si>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</si>
  <si>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</si>
  <si>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</si>
  <si>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</si>
  <si>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</si>
  <si>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</si>
  <si>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</si>
  <si>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</si>
  <si>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</si>
  <si>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</si>
  <si>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</si>
  <si>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</si>
  <si>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</si>
  <si>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</si>
  <si>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</si>
  <si>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</si>
  <si>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</si>
  <si>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</si>
  <si>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</si>
  <si>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</si>
  <si>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</si>
  <si>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</si>
  <si>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</si>
  <si>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</si>
  <si>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</si>
  <si>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</si>
  <si>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</si>
  <si>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</si>
  <si>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</si>
  <si>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</si>
  <si>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</si>
  <si>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</si>
  <si>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</si>
  <si>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</si>
  <si>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</si>
  <si>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</si>
  <si>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</si>
  <si>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</si>
  <si>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</si>
  <si>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</si>
  <si>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</si>
  <si>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</si>
  <si>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</si>
  <si>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</si>
  <si>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</si>
  <si>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</si>
  <si>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</si>
  <si>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</si>
  <si>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</si>
  <si>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</si>
  <si>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</si>
  <si>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</si>
  <si>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</si>
  <si>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</si>
  <si>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</si>
  <si>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</si>
  <si>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</si>
  <si>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</si>
  <si>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</si>
  <si>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</si>
  <si>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</si>
  <si>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</si>
  <si>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</si>
  <si>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</si>
  <si>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</si>
  <si>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</si>
  <si>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</si>
  <si>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</si>
  <si>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</si>
  <si>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</si>
  <si>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</si>
  <si>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</si>
  <si>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</si>
  <si>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</si>
  <si>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</si>
  <si>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</si>
  <si>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</si>
  <si>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</si>
  <si>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</si>
  <si>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</si>
  <si>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</si>
  <si>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</si>
  <si>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</si>
  <si>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</si>
  <si>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</si>
  <si>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</si>
  <si>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</si>
  <si>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</si>
  <si>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</si>
  <si>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</si>
  <si>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</si>
  <si>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</si>
  <si>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</si>
  <si>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</si>
  <si>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</si>
  <si>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</si>
  <si>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</si>
  <si>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</si>
  <si>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</si>
  <si>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</si>
  <si>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</si>
  <si>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</si>
  <si>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</si>
  <si>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</si>
  <si>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</si>
  <si>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</si>
  <si>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</si>
  <si>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</si>
  <si>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</si>
  <si>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</si>
  <si>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</si>
  <si>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</si>
  <si>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</si>
  <si>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</si>
  <si>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</si>
  <si>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</si>
  <si>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</si>
  <si>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</si>
  <si>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</si>
  <si>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</si>
  <si>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</si>
  <si>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</si>
  <si>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</si>
  <si>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</si>
  <si>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</si>
  <si>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</si>
  <si>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</si>
  <si>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</si>
  <si>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</si>
  <si>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</si>
  <si>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</si>
  <si>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</si>
  <si>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</si>
  <si>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</si>
  <si>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</si>
  <si>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</si>
  <si>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</si>
  <si>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</si>
  <si>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</si>
  <si>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</si>
  <si>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</si>
  <si>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</si>
  <si>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</si>
  <si>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</si>
  <si>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</si>
  <si>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</si>
  <si>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</si>
  <si>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</si>
  <si>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</si>
  <si>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</si>
  <si>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</si>
  <si>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</si>
  <si>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</si>
  <si>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</si>
  <si>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</si>
  <si>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</si>
  <si>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</si>
  <si>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</si>
  <si>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</si>
  <si>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</si>
  <si>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</si>
  <si>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</si>
  <si>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</si>
  <si>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</si>
  <si>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</si>
  <si>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</si>
  <si>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</si>
  <si>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</si>
  <si>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</si>
  <si>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</si>
  <si>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</si>
  <si>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</si>
  <si>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</si>
  <si>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</si>
  <si>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</si>
  <si>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</si>
  <si>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</si>
  <si>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</si>
  <si>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</si>
  <si>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</si>
  <si>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</si>
  <si>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</si>
  <si>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</si>
  <si>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</si>
  <si>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</si>
  <si>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</si>
  <si>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</si>
  <si>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</si>
  <si>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</si>
  <si>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</si>
  <si>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</si>
  <si>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</si>
  <si>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</si>
  <si>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</si>
  <si>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</si>
  <si>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</si>
  <si>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</si>
  <si>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</si>
  <si>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</si>
  <si>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</si>
  <si>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</si>
  <si>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</si>
  <si>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</si>
  <si>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</si>
  <si>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</si>
  <si>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</si>
  <si>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</si>
  <si>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</si>
  <si>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</si>
  <si>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</si>
  <si>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</si>
  <si>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</si>
  <si>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</si>
  <si>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</si>
  <si>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</si>
  <si>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</si>
  <si>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</si>
  <si>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</si>
  <si>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</si>
  <si>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</si>
  <si>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</si>
  <si>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</si>
  <si>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</si>
  <si>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</si>
  <si>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</si>
  <si>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</si>
  <si>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</si>
  <si>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</si>
  <si>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</si>
  <si>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</si>
  <si>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</si>
  <si>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</si>
  <si>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</si>
  <si>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</si>
  <si>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</si>
  <si>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</si>
  <si>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</si>
  <si>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</si>
  <si>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</si>
  <si>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</si>
  <si>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</si>
  <si>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</si>
  <si>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</si>
  <si>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</si>
  <si>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</si>
  <si>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</si>
  <si>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</si>
  <si>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</si>
  <si>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</si>
  <si>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</si>
  <si>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</si>
  <si>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</si>
  <si>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</si>
  <si>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</si>
  <si>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</si>
  <si>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</si>
  <si>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</si>
  <si>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</si>
  <si>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</si>
  <si>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</si>
  <si>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</si>
  <si>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</si>
  <si>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</si>
  <si>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</si>
  <si>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</si>
  <si>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</si>
  <si>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</si>
  <si>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</si>
  <si>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</si>
  <si>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</si>
  <si>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</si>
  <si>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</si>
  <si>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</si>
  <si>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</si>
  <si>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</si>
  <si>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</si>
  <si>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</si>
  <si>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</si>
  <si>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</si>
  <si>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</si>
  <si>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</si>
  <si>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</si>
  <si>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</si>
  <si>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</si>
  <si>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</si>
  <si>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</si>
  <si>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</si>
  <si>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</si>
  <si>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</si>
  <si>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</si>
  <si>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</si>
  <si>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</si>
  <si>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</si>
  <si>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</si>
  <si>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</si>
  <si>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</si>
  <si>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</si>
  <si>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</si>
  <si>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</si>
  <si>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</si>
  <si>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</si>
  <si>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</si>
  <si>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</si>
  <si>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</si>
  <si>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</si>
  <si>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</si>
  <si>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</si>
  <si>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</si>
  <si>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</si>
  <si>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</si>
  <si>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</si>
  <si>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</si>
  <si>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</si>
  <si>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</si>
  <si>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</si>
  <si>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INSTITUTO COLOMBIANO DE BIENESTAR FAMILIAR</t>
  </si>
  <si>
    <t>20-332-2013</t>
  </si>
  <si>
    <t>Atender integralmente a la primera infancia en el marco de la estrategia de cero a siempre de conformidad con las directrices, lineamientos y estándares esteblecidos por el ICBF, así como regular las relaciones entre las partes derivadas de la entrega de aporte del ICBF al contratista, para que éste asuma bajo su exclusiva responsabilidad dicha atención.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</si>
  <si>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</si>
  <si>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2021-20-10000689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</si>
</sst>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3" zoomScale="85" zoomScaleNormal="85" zoomScaleSheetLayoutView="40" zoomScalePageLayoutView="40" workbookViewId="0">
      <selection activeCell="A201" sqref="A20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243"/>
      <c r="I20" s="149" t="s">
        <v>459</v>
      </c>
      <c r="J20" s="150" t="s">
        <v>468</v>
      </c>
      <c r="K20" s="151">
        <v>1194225120</v>
      </c>
      <c r="L20" s="152">
        <v>44242</v>
      </c>
      <c r="M20" s="152">
        <v>44561</v>
      </c>
      <c r="N20" s="135">
        <f>+(M20-L20)/30</f>
        <v>10.633333333333333</v>
      </c>
      <c r="O20" s="138"/>
      <c r="U20" s="134"/>
      <c r="V20" s="105">
        <f ca="1">NOW()</f>
        <v>44194.404260069445</v>
      </c>
      <c r="W20" s="105">
        <f ca="1">NOW()</f>
        <v>44194.404260069445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SOCIAL DON BOSCO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2681</v>
      </c>
      <c r="E48" s="145">
        <v>41549</v>
      </c>
      <c r="F48" s="145">
        <v>41988</v>
      </c>
      <c r="G48" s="160">
        <f>IF(AND(E48&lt;&gt;"",F48&lt;&gt;""),((F48-E48)/30),"")</f>
        <v>14.633333333333333</v>
      </c>
      <c r="H48" s="114" t="s">
        <v>2682</v>
      </c>
      <c r="I48" s="113" t="s">
        <v>459</v>
      </c>
      <c r="J48" s="113" t="s">
        <v>468</v>
      </c>
      <c r="K48" s="116">
        <v>4716386550</v>
      </c>
      <c r="L48" s="115" t="s">
        <v>1148</v>
      </c>
      <c r="M48" s="117">
        <v>1</v>
      </c>
      <c r="N48" s="115" t="s">
        <v>27</v>
      </c>
      <c r="O48" s="115" t="s">
        <v>1148</v>
      </c>
      <c r="P48" s="78"/>
    </row>
    <row r="49" spans="1:16" s="6" customFormat="1" ht="24.75" customHeight="1" x14ac:dyDescent="0.25">
      <c r="A49" s="143">
        <v>2</v>
      </c>
      <c r="B49" s="122"/>
      <c r="C49" s="124"/>
      <c r="D49" s="110"/>
      <c r="E49" s="145"/>
      <c r="F49" s="145"/>
      <c r="G49" s="160" t="str">
        <f t="shared" ref="G49:G50" si="2">IF(AND(E49&lt;&gt;"",F49&lt;&gt;""),((F49-E49)/30),"")</f>
        <v/>
      </c>
      <c r="H49" s="122"/>
      <c r="I49" s="113"/>
      <c r="J49" s="113"/>
      <c r="K49" s="116"/>
      <c r="L49" s="115"/>
      <c r="M49" s="117"/>
      <c r="N49" s="115"/>
      <c r="O49" s="115"/>
      <c r="P49" s="78"/>
    </row>
    <row r="50" spans="1:16" s="6" customFormat="1" ht="24.75" customHeight="1" x14ac:dyDescent="0.25">
      <c r="A50" s="143">
        <v>3</v>
      </c>
      <c r="B50" s="122"/>
      <c r="C50" s="124"/>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22"/>
      <c r="C51" s="124"/>
      <c r="D51" s="121"/>
      <c r="E51" s="145"/>
      <c r="F51" s="145"/>
      <c r="G51" s="160" t="str">
        <f t="shared" ref="G51:G107" si="3">IF(AND(E51&lt;&gt;"",F51&lt;&gt;""),((F51-E51)/30),"")</f>
        <v/>
      </c>
      <c r="H51" s="122"/>
      <c r="I51" s="113"/>
      <c r="J51" s="113"/>
      <c r="K51" s="116"/>
      <c r="L51" s="115"/>
      <c r="M51" s="117"/>
      <c r="N51" s="115"/>
      <c r="O51" s="115"/>
      <c r="P51" s="78"/>
    </row>
    <row r="52" spans="1:16" s="7" customFormat="1" ht="24.75" customHeight="1" outlineLevel="1" x14ac:dyDescent="0.25">
      <c r="A52" s="144">
        <v>5</v>
      </c>
      <c r="B52" s="122"/>
      <c r="C52" s="124"/>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22"/>
      <c r="C53" s="124"/>
      <c r="D53" s="121"/>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22"/>
      <c r="C54" s="124"/>
      <c r="D54" s="121"/>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59711256</v>
      </c>
      <c r="F185" s="92"/>
      <c r="G185" s="93"/>
      <c r="H185" s="88"/>
      <c r="I185" s="90" t="s">
        <v>2627</v>
      </c>
      <c r="J185" s="166">
        <f>+SUM(M179:M183)</f>
        <v>0.02</v>
      </c>
      <c r="K185" s="236" t="s">
        <v>2628</v>
      </c>
      <c r="L185" s="236"/>
      <c r="M185" s="94">
        <f>+J185*(SUM(K20:K35))</f>
        <v>23884502.400000002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2676</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2020-12-29T14:43:18Z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