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8FAC37DD-FB22-4F1D-9992-3AE9DDE4542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975" yWindow="675" windowWidth="1443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<sst xmlns="http://schemas.openxmlformats.org/spreadsheetml/2006/main" count="3193" uniqueCount="2706">
  <si>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</si>
  <si>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</si>
  <si>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</si>
  <si>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</si>
  <si>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</si>
  <si>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</si>
  <si>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</si>
  <si>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</si>
  <si>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</si>
  <si>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</si>
  <si>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</si>
  <si>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</si>
  <si>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</si>
  <si>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</si>
  <si>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</si>
  <si>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</si>
  <si>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</si>
  <si>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</si>
  <si>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</si>
  <si>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</si>
  <si>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</si>
  <si>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</si>
  <si>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</si>
  <si>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</si>
  <si>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</si>
  <si>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</si>
  <si>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</si>
  <si>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</si>
  <si>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</si>
  <si>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</si>
  <si>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</si>
  <si>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</si>
  <si>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</si>
  <si>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</si>
  <si>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</si>
  <si>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</si>
  <si>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</si>
  <si>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</si>
  <si>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</si>
  <si>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</si>
  <si>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</si>
  <si>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</si>
  <si>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</si>
  <si>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</si>
  <si>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</si>
  <si>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</si>
  <si>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</si>
  <si>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</si>
  <si>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</si>
  <si>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</si>
  <si>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</si>
  <si>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</si>
  <si>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</si>
  <si>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</si>
  <si>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</si>
  <si>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</si>
  <si>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</si>
  <si>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</si>
  <si>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</si>
  <si>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</si>
  <si>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</si>
  <si>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</si>
  <si>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</si>
  <si>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</si>
  <si>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</si>
  <si>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</si>
  <si>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</si>
  <si>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</si>
  <si>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</si>
  <si>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</si>
  <si>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</si>
  <si>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</si>
  <si>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</si>
  <si>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</si>
  <si>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</si>
  <si>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</si>
  <si>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</si>
  <si>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</si>
  <si>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</si>
  <si>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</si>
  <si>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</si>
  <si>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</si>
  <si>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</si>
  <si>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</si>
  <si>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</si>
  <si>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</si>
  <si>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</si>
  <si>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</si>
  <si>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</si>
  <si>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</si>
  <si>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</si>
  <si>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</si>
  <si>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</si>
  <si>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</si>
  <si>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</si>
  <si>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</si>
  <si>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</si>
  <si>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</si>
  <si>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</si>
  <si>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</si>
  <si>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</si>
  <si>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</si>
  <si>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</si>
  <si>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</si>
  <si>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</si>
  <si>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</si>
  <si>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</si>
  <si>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</si>
  <si>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</si>
  <si>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</si>
  <si>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</si>
  <si>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</si>
  <si>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</si>
  <si>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</si>
  <si>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</si>
  <si>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</si>
  <si>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</si>
  <si>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</si>
  <si>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</si>
  <si>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</si>
  <si>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</si>
  <si>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</si>
  <si>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</si>
  <si>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</si>
  <si>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</si>
  <si>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</si>
  <si>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</si>
  <si>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</si>
  <si>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</si>
  <si>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</si>
  <si>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</si>
  <si>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</si>
  <si>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</si>
  <si>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</si>
  <si>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</si>
  <si>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</si>
  <si>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</si>
  <si>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</si>
  <si>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</si>
  <si>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</si>
  <si>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</si>
  <si>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</si>
  <si>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</si>
  <si>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</si>
  <si>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</si>
  <si>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</si>
  <si>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</si>
  <si>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</si>
  <si>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</si>
  <si>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</si>
  <si>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</si>
  <si>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</si>
  <si>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</si>
  <si>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</si>
  <si>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</si>
  <si>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</si>
  <si>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</si>
  <si>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</si>
  <si>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</si>
  <si>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</si>
  <si>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</si>
  <si>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</si>
  <si>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</si>
  <si>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</si>
  <si>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</si>
  <si>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</si>
  <si>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</si>
  <si>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</si>
  <si>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</si>
  <si>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</si>
  <si>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</si>
  <si>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</si>
  <si>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</si>
  <si>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</si>
  <si>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</si>
  <si>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</si>
  <si>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</si>
  <si>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</si>
  <si>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</si>
  <si>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</si>
  <si>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</si>
  <si>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</si>
  <si>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</si>
  <si>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</si>
  <si>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</si>
  <si>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</si>
  <si>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</si>
  <si>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</si>
  <si>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</si>
  <si>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</si>
  <si>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</si>
  <si>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</si>
  <si>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</si>
  <si>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</si>
  <si>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</si>
  <si>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</si>
  <si>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</si>
  <si>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</si>
  <si>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</si>
  <si>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</si>
  <si>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</si>
  <si>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</si>
  <si>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</si>
  <si>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</si>
  <si>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</si>
  <si>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</si>
  <si>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</si>
  <si>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</si>
  <si>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</si>
  <si>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</si>
  <si>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</si>
  <si>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</si>
  <si>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</si>
  <si>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</si>
  <si>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</si>
  <si>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</si>
  <si>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</si>
  <si>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</si>
  <si>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</si>
  <si>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</si>
  <si>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</si>
  <si>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</si>
  <si>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</si>
  <si>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</si>
  <si>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</si>
  <si>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</si>
  <si>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</si>
  <si>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</si>
  <si>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</si>
  <si>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</si>
  <si>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</si>
  <si>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</si>
  <si>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</si>
  <si>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</si>
  <si>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</si>
  <si>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</si>
  <si>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</si>
  <si>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</si>
  <si>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</si>
  <si>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</si>
  <si>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</si>
  <si>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</si>
  <si>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</si>
  <si>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</si>
  <si>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</si>
  <si>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</si>
  <si>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</si>
  <si>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</si>
  <si>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</si>
  <si>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</si>
  <si>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</si>
  <si>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</si>
  <si>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</si>
  <si>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</si>
  <si>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</si>
  <si>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</si>
  <si>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</si>
  <si>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</si>
  <si>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</si>
  <si>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</si>
  <si>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</si>
  <si>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</si>
  <si>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</si>
  <si>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</si>
  <si>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</si>
  <si>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</si>
  <si>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</si>
  <si>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</si>
  <si>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</si>
  <si>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</si>
  <si>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</si>
  <si>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</si>
  <si>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</si>
  <si>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</si>
  <si>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</si>
  <si>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</si>
  <si>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</si>
  <si>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</si>
  <si>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</si>
  <si>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</si>
  <si>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</si>
  <si>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</si>
  <si>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</si>
  <si>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</si>
  <si>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</si>
  <si>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</si>
  <si>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</si>
  <si>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</si>
  <si>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</si>
  <si>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</si>
  <si>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</si>
  <si>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</si>
  <si>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</si>
  <si>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</si>
  <si>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</si>
  <si>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</si>
  <si>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</si>
  <si>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</si>
  <si>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</si>
  <si>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</si>
  <si>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</si>
  <si>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</si>
  <si>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</si>
  <si>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</si>
  <si>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</si>
  <si>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</si>
  <si>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</si>
  <si>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</si>
  <si>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</si>
  <si>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</si>
  <si>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</si>
  <si>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</si>
  <si>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</si>
  <si>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</si>
  <si>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</si>
  <si>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</si>
  <si>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</si>
  <si>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</si>
  <si>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</si>
  <si>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</si>
  <si>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</si>
  <si>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</si>
  <si>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</si>
  <si>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</si>
  <si>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</si>
  <si>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</si>
  <si>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</si>
  <si>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</si>
  <si>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</si>
  <si>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</si>
  <si>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</si>
  <si>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</si>
  <si>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</si>
  <si>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</si>
  <si>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</si>
  <si>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</si>
  <si>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</si>
  <si>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</si>
  <si>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</si>
  <si>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</si>
  <si>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</si>
  <si>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</si>
  <si>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</si>
  <si>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</si>
  <si>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</si>
  <si>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</si>
  <si>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</si>
  <si>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</si>
  <si>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</si>
  <si>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</si>
  <si>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</si>
  <si>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</si>
  <si>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</si>
  <si>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</si>
  <si>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</si>
  <si>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</si>
  <si>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</si>
  <si>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</si>
  <si>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</si>
  <si>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</si>
  <si>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</si>
  <si>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</si>
  <si>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</si>
  <si>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</si>
  <si>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</si>
  <si>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</si>
  <si>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</si>
  <si>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</si>
  <si>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</si>
  <si>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</si>
  <si>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</si>
  <si>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</si>
  <si>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</si>
  <si>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</si>
  <si>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</si>
  <si>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</si>
  <si>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</si>
  <si>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</si>
  <si>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</si>
  <si>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</si>
  <si>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</si>
  <si>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</si>
  <si>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</si>
  <si>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</si>
  <si>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</si>
  <si>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</si>
  <si>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</si>
  <si>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</si>
  <si>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</si>
  <si>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</si>
  <si>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</si>
  <si>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</si>
  <si>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</si>
  <si>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</si>
  <si>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</si>
  <si>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</si>
  <si>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</si>
  <si>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</si>
  <si>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</si>
  <si>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</si>
  <si>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</si>
  <si>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</si>
  <si>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</si>
  <si>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</si>
  <si>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</si>
  <si>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</si>
  <si>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</si>
  <si>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</si>
  <si>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</si>
  <si>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</si>
  <si>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</si>
  <si>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</si>
  <si>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</si>
  <si>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</si>
  <si>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</si>
  <si>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</si>
  <si>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</si>
  <si>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</si>
  <si>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</si>
  <si>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</si>
  <si>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</si>
  <si>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</si>
  <si>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</si>
  <si>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</si>
  <si>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</si>
  <si>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</si>
  <si>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</si>
  <si>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</si>
  <si>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</si>
  <si>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</si>
  <si>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</si>
  <si>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</si>
  <si>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</si>
  <si>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</si>
  <si>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</si>
  <si>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</si>
  <si>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</si>
  <si>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</si>
  <si>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</si>
  <si>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</si>
  <si>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</si>
  <si>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</si>
  <si>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</si>
  <si>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</si>
  <si>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</si>
  <si>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</si>
  <si>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</si>
  <si>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</si>
  <si>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</si>
  <si>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</si>
  <si>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</si>
  <si>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</si>
  <si>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</si>
  <si>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</si>
  <si>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</si>
  <si>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</si>
  <si>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</si>
  <si>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</si>
  <si>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</si>
  <si>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</si>
  <si>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</si>
  <si>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</si>
  <si>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</si>
  <si>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</si>
  <si>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</si>
  <si>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</si>
  <si>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</si>
  <si>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</si>
  <si>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</si>
  <si>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</si>
  <si>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</si>
  <si>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</si>
  <si>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</si>
  <si>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</si>
  <si>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</si>
  <si>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</si>
  <si>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</si>
  <si>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</si>
  <si>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</si>
  <si>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</si>
  <si>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</si>
  <si>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</si>
  <si>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</si>
  <si>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</si>
  <si>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</si>
  <si>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</si>
  <si>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</si>
  <si>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</si>
  <si>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</si>
  <si>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</si>
  <si>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</si>
  <si>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</si>
  <si>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</si>
  <si>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</si>
  <si>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</si>
  <si>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</si>
  <si>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</si>
  <si>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</si>
  <si>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</si>
  <si>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</si>
  <si>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</si>
  <si>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</si>
  <si>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</si>
  <si>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</si>
  <si>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</si>
  <si>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</si>
  <si>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</si>
  <si>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</si>
  <si>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</si>
  <si>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</si>
  <si>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</si>
  <si>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</si>
  <si>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</si>
  <si>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</si>
  <si>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</si>
  <si>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</si>
  <si>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</si>
  <si>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</si>
  <si>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</si>
  <si>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</si>
  <si>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</si>
  <si>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</si>
  <si>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</si>
  <si>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</si>
  <si>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</si>
  <si>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</si>
  <si>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</si>
  <si>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</si>
  <si>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</si>
  <si>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</si>
  <si>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</si>
  <si>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</si>
  <si>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</si>
  <si>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</si>
  <si>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</si>
  <si>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</si>
  <si>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</si>
  <si>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</si>
  <si>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</si>
  <si>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</si>
  <si>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</si>
  <si>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</si>
  <si>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</si>
  <si>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</si>
  <si>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</si>
  <si>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</si>
  <si>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</si>
  <si>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</si>
  <si>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</si>
  <si>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</si>
  <si>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</si>
  <si>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</si>
  <si>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</si>
  <si>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</si>
  <si>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</si>
  <si>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</si>
  <si>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</si>
  <si>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</si>
  <si>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</si>
  <si>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</si>
  <si>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</si>
  <si>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</si>
  <si>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</si>
  <si>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</si>
  <si>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</si>
  <si>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</si>
  <si>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</si>
  <si>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</si>
  <si>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</si>
  <si>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</si>
  <si>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</si>
  <si>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</si>
  <si>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</si>
  <si>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</si>
  <si>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</si>
  <si>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</si>
  <si>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</si>
  <si>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</si>
  <si>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</si>
  <si>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</si>
  <si>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</si>
  <si>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</si>
  <si>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</si>
  <si>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</si>
  <si>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</si>
  <si>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</si>
  <si>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</si>
  <si>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</si>
  <si>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</si>
  <si>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</si>
  <si>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</si>
  <si>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</si>
  <si>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</si>
  <si>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</si>
  <si>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</si>
  <si>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</si>
  <si>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</si>
  <si>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</si>
  <si>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</si>
  <si>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</si>
  <si>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</si>
  <si>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</si>
  <si>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</si>
  <si>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</si>
  <si>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</si>
  <si>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</si>
  <si>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</si>
  <si>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</si>
  <si>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</si>
  <si>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</si>
  <si>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</si>
  <si>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</si>
  <si>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</si>
  <si>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</si>
  <si>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</si>
  <si>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</si>
  <si>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</si>
  <si>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</si>
  <si>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</si>
  <si>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</si>
  <si>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</si>
  <si>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</si>
  <si>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</si>
  <si>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</si>
  <si>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</si>
  <si>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</si>
  <si>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</si>
  <si>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</si>
  <si>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</si>
  <si>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</si>
  <si>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</si>
  <si>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</si>
  <si>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</si>
  <si>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</si>
  <si>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</si>
  <si>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</si>
  <si>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</si>
  <si>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</si>
  <si>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</si>
  <si>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</si>
  <si>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</si>
  <si>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</si>
  <si>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</si>
  <si>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</si>
  <si>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</si>
  <si>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</si>
  <si>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</si>
  <si>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</si>
  <si>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</si>
  <si>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</si>
  <si>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</si>
  <si>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</si>
  <si>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</si>
  <si>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</si>
  <si>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</si>
  <si>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</si>
  <si>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</si>
  <si>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</si>
  <si>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</si>
  <si>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</si>
  <si>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</si>
  <si>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</si>
  <si>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</si>
  <si>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</si>
  <si>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</si>
  <si>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</si>
  <si>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</si>
  <si>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</si>
  <si>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</si>
  <si>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</si>
  <si>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</si>
  <si>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</si>
  <si>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</si>
  <si>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</si>
  <si>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</si>
  <si>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</si>
  <si>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</si>
  <si>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</si>
  <si>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</si>
  <si>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</si>
  <si>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</si>
  <si>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</si>
  <si>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</si>
  <si>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</si>
  <si>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</si>
  <si>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</si>
  <si>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</si>
  <si>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</si>
  <si>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</si>
  <si>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</si>
  <si>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</si>
  <si>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</si>
  <si>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</si>
  <si>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</si>
  <si>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</si>
  <si>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</si>
  <si>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</si>
  <si>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</si>
  <si>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</si>
  <si>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</si>
  <si>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</si>
  <si>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</si>
  <si>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</si>
  <si>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</si>
  <si>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</si>
  <si>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</si>
  <si>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</si>
  <si>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</si>
  <si>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</si>
  <si>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</si>
  <si>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</si>
  <si>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</si>
  <si>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</si>
  <si>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</si>
  <si>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</si>
  <si>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</si>
  <si>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</si>
  <si>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</si>
  <si>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</si>
  <si>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</si>
  <si>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</si>
  <si>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</si>
  <si>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</si>
  <si>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</si>
  <si>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</si>
  <si>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</si>
  <si>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</si>
  <si>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</si>
  <si>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</si>
  <si>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</si>
  <si>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</si>
  <si>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</si>
  <si>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</si>
  <si>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</si>
  <si>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</si>
  <si>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</si>
  <si>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</si>
  <si>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</si>
  <si>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</si>
  <si>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</si>
  <si>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</si>
  <si>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</si>
  <si>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</si>
  <si>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</si>
  <si>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</si>
  <si>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</si>
  <si>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</si>
  <si>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</si>
  <si>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</si>
  <si>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</si>
  <si>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</si>
  <si>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</si>
  <si>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</si>
  <si>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</si>
  <si>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</si>
  <si>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</si>
  <si>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</si>
  <si>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</si>
  <si>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</si>
  <si>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</si>
  <si>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</si>
  <si>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</si>
  <si>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</si>
  <si>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</si>
  <si>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</si>
  <si>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</si>
  <si>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</si>
  <si>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</si>
  <si>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</si>
  <si>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</si>
  <si>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</si>
  <si>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</si>
  <si>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</si>
  <si>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</si>
  <si>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</si>
  <si>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</si>
  <si>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</si>
  <si>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</si>
  <si>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</si>
  <si>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</si>
  <si>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</si>
  <si>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</si>
  <si>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</si>
  <si>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</si>
  <si>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</si>
  <si>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</si>
  <si>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</si>
  <si>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</si>
  <si>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</si>
  <si>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</si>
  <si>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</si>
  <si>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</si>
  <si>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</si>
  <si>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</si>
  <si>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</si>
  <si>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</si>
  <si>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</si>
  <si>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</si>
  <si>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</si>
  <si>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</si>
  <si>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</si>
  <si>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</si>
  <si>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</si>
  <si>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</si>
  <si>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</si>
  <si>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</si>
  <si>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</si>
  <si>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</si>
  <si>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</si>
  <si>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</si>
  <si>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</si>
  <si>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</si>
  <si>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</si>
  <si>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</si>
  <si>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</si>
  <si>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</si>
  <si>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</si>
  <si>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</si>
  <si>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</si>
  <si>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</si>
  <si>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</si>
  <si>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</si>
  <si>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</si>
  <si>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</si>
  <si>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</si>
  <si>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</si>
  <si>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</si>
  <si>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</si>
  <si>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</si>
  <si>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</si>
  <si>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</si>
  <si>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</si>
  <si>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</si>
  <si>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</si>
  <si>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</si>
  <si>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</si>
  <si>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</si>
  <si>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</si>
  <si>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</si>
  <si>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</si>
  <si>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</si>
  <si>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</si>
  <si>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</si>
  <si>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</si>
  <si>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</si>
  <si>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</si>
  <si>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</si>
  <si>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</si>
  <si>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</si>
  <si>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</si>
  <si>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</si>
  <si>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</si>
  <si>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</si>
  <si>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</si>
  <si>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</si>
  <si>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</si>
  <si>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</si>
  <si>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</si>
  <si>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</si>
  <si>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</si>
  <si>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</si>
  <si>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</si>
  <si>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</si>
  <si>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</si>
  <si>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</si>
  <si>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</si>
  <si>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</si>
  <si>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</si>
  <si>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</si>
  <si>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</si>
  <si>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</si>
  <si>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</si>
  <si>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</si>
  <si>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</si>
  <si>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</si>
  <si>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</si>
  <si>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</si>
  <si>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</si>
  <si>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</si>
  <si>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</si>
  <si>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</si>
  <si>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</si>
  <si>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</si>
  <si>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</si>
  <si>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</si>
  <si>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</si>
  <si>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</si>
  <si>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</si>
  <si>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</si>
  <si>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</si>
  <si>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</si>
  <si>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</si>
  <si>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</si>
  <si>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</si>
  <si>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</si>
  <si>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</si>
  <si>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</si>
  <si>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</si>
  <si>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</si>
  <si>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</si>
  <si>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</si>
  <si>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</si>
  <si>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</si>
  <si>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</si>
  <si>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</si>
  <si>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</si>
  <si>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</si>
  <si>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</si>
  <si>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</si>
  <si>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</si>
  <si>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</si>
  <si>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</si>
  <si>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</si>
  <si>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</si>
  <si>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</si>
  <si>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</si>
  <si>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</si>
  <si>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</si>
  <si>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</si>
  <si>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</si>
  <si>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</si>
  <si>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</si>
  <si>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</si>
  <si>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</si>
  <si>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</si>
  <si>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</si>
  <si>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</si>
  <si>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</si>
  <si>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</si>
  <si>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</si>
  <si>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</si>
  <si>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</si>
  <si>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</si>
  <si>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</si>
  <si>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</si>
  <si>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</si>
  <si>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</si>
  <si>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</si>
  <si>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</si>
  <si>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</si>
  <si>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</si>
  <si>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</si>
  <si>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</si>
  <si>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</si>
  <si>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</si>
  <si>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</si>
  <si>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</si>
  <si>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</si>
  <si>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</si>
  <si>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</si>
  <si>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</si>
  <si>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</si>
  <si>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</si>
  <si>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</si>
  <si>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</si>
  <si>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</si>
  <si>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</si>
  <si>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</si>
  <si>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</si>
  <si>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</si>
  <si>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</si>
  <si>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</si>
  <si>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</si>
  <si>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</si>
  <si>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</si>
  <si>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</si>
  <si>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</si>
  <si>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</si>
  <si>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</si>
  <si>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</si>
  <si>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</si>
  <si>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</si>
  <si>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</si>
  <si>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</si>
  <si>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</si>
  <si>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</si>
  <si>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</si>
  <si>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</si>
  <si>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</si>
  <si>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</si>
  <si>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</si>
  <si>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</si>
  <si>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</si>
  <si>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</si>
  <si>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</si>
  <si>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</si>
  <si>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</si>
  <si>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</si>
  <si>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</si>
  <si>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</si>
  <si>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</si>
  <si>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</si>
  <si>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</si>
  <si>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</si>
  <si>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</si>
  <si>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</si>
  <si>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</si>
  <si>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</si>
  <si>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</si>
  <si>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</si>
  <si>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</si>
  <si>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</si>
  <si>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</si>
  <si>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</si>
  <si>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</si>
  <si>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</si>
  <si>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</si>
  <si>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</si>
  <si>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</si>
  <si>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</si>
  <si>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</si>
  <si>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</si>
  <si>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</si>
  <si>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</si>
  <si>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</si>
  <si>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</si>
  <si>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</si>
  <si>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</si>
  <si>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</si>
  <si>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</si>
  <si>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</si>
  <si>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</si>
  <si>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</si>
  <si>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</si>
  <si>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</si>
  <si>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</si>
  <si>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</si>
  <si>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</si>
  <si>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</si>
  <si>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</si>
  <si>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</si>
  <si>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</si>
  <si>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</si>
  <si>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</si>
  <si>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</si>
  <si>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</si>
  <si>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</si>
  <si>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</si>
  <si>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</si>
  <si>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</si>
  <si>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</si>
  <si>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</si>
  <si>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</si>
  <si>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</si>
  <si>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</si>
  <si>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</si>
  <si>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</si>
  <si>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</si>
  <si>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</si>
  <si>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</si>
  <si>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</si>
  <si>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</si>
  <si>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</si>
  <si>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</si>
  <si>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</si>
  <si>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</si>
  <si>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</si>
  <si>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</si>
  <si>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</si>
  <si>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</si>
  <si>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</si>
  <si>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</si>
  <si>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</si>
  <si>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</si>
  <si>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</si>
  <si>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</si>
  <si>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</si>
  <si>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</si>
  <si>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</si>
  <si>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</si>
  <si>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</si>
  <si>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</si>
  <si>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</si>
  <si>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</si>
  <si>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</si>
  <si>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</si>
  <si>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</si>
  <si>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</si>
  <si>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</si>
  <si>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</si>
  <si>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</si>
  <si>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</si>
  <si>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</si>
  <si>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</si>
  <si>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</si>
  <si>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</si>
  <si>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</si>
  <si>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</si>
  <si>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</si>
  <si>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</si>
  <si>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</si>
  <si>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</si>
  <si>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</si>
  <si>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</si>
  <si>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</si>
  <si>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</si>
  <si>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</si>
  <si>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</si>
  <si>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</si>
  <si>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</si>
  <si>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</si>
  <si>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</si>
  <si>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</si>
  <si>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</si>
  <si>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</si>
  <si>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</si>
  <si>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</si>
  <si>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</si>
  <si>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</si>
  <si>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</si>
  <si>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</si>
  <si>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</si>
  <si>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</si>
  <si>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</si>
  <si>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</si>
  <si>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</si>
  <si>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</si>
  <si>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</si>
  <si>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</si>
  <si>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</si>
  <si>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</si>
  <si>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</si>
  <si>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</si>
  <si>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</si>
  <si>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</si>
  <si>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</si>
  <si>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</si>
  <si>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</si>
  <si>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</si>
  <si>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</si>
  <si>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</si>
  <si>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</si>
  <si>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</si>
  <si>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</si>
  <si>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</si>
  <si>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</si>
  <si>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</si>
  <si>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</si>
  <si>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</si>
  <si>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</si>
  <si>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</si>
  <si>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</si>
  <si>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</si>
  <si>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</si>
  <si>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</si>
  <si>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</si>
  <si>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</si>
  <si>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</si>
  <si>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</si>
  <si>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</si>
  <si>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</si>
  <si>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</si>
  <si>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</si>
  <si>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</si>
  <si>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</si>
  <si>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</si>
  <si>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</si>
  <si>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</si>
  <si>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</si>
  <si>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</si>
  <si>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</si>
  <si>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</si>
  <si>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</si>
  <si>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</si>
  <si>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</si>
  <si>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</si>
  <si>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</si>
  <si>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</si>
  <si>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</si>
  <si>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</si>
  <si>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</si>
  <si>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</si>
  <si>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</si>
  <si>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</si>
  <si>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</si>
  <si>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</si>
  <si>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</si>
  <si>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</si>
  <si>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</si>
  <si>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</si>
  <si>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</si>
  <si>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</si>
  <si>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</si>
  <si>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</si>
  <si>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</si>
  <si>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</si>
  <si>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</si>
  <si>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</si>
  <si>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</si>
  <si>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</si>
  <si>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</si>
  <si>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</si>
  <si>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</si>
  <si>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</si>
  <si>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</si>
  <si>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</si>
  <si>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</si>
  <si>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</si>
  <si>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</si>
  <si>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</si>
  <si>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</si>
  <si>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</si>
  <si>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</si>
  <si>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</si>
  <si>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</si>
  <si>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</si>
  <si>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</si>
  <si>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</si>
  <si>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</si>
  <si>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</si>
  <si>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</si>
  <si>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</si>
  <si>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</si>
  <si>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</si>
  <si>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</si>
  <si>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</si>
  <si>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</si>
  <si>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</si>
  <si>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</si>
  <si>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</si>
  <si>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</si>
  <si>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</si>
  <si>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</si>
  <si>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</si>
  <si>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</si>
  <si>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</si>
  <si>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</si>
  <si>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</si>
  <si>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</si>
  <si>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</si>
  <si>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</si>
  <si>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</si>
  <si>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</si>
  <si>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</si>
  <si>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</si>
  <si>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</si>
  <si>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</si>
  <si>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</si>
  <si>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</si>
  <si>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</si>
  <si>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</si>
  <si>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</si>
  <si>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</si>
  <si>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</si>
  <si>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</si>
  <si>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</si>
  <si>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</si>
  <si>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</si>
  <si>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</si>
  <si>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</si>
  <si>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</si>
  <si>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</si>
  <si>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</si>
  <si>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</si>
  <si>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</si>
  <si>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</si>
  <si>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</si>
  <si>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</si>
  <si>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</si>
  <si>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</si>
  <si>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</si>
  <si>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</si>
  <si>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</si>
  <si>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</si>
  <si>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</si>
  <si>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</si>
  <si>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</si>
  <si>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</si>
  <si>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</si>
  <si>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</si>
  <si>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</si>
  <si>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</si>
  <si>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</si>
  <si>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</si>
  <si>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</si>
  <si>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</si>
  <si>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</si>
  <si>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</si>
  <si>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</si>
  <si>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</si>
  <si>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</si>
  <si>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</si>
  <si>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</si>
  <si>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</si>
  <si>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</si>
  <si>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</si>
  <si>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</si>
  <si>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</si>
  <si>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</si>
  <si>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</si>
  <si>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</si>
  <si>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</si>
  <si>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</si>
  <si>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</si>
  <si>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</si>
  <si>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</si>
  <si>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</si>
  <si>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</si>
  <si>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</si>
  <si>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</si>
  <si>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</si>
  <si>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</si>
  <si>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</si>
  <si>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</si>
  <si>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</si>
  <si>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</si>
  <si>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</si>
  <si>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</si>
  <si>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</si>
  <si>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</si>
  <si>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</si>
  <si>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</si>
  <si>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</si>
  <si>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</si>
  <si>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</si>
  <si>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</si>
  <si>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</si>
  <si>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</si>
  <si>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</si>
  <si>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</si>
  <si>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</si>
  <si>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</si>
  <si>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</si>
  <si>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</si>
  <si>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</si>
  <si>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</si>
  <si>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</si>
  <si>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</si>
  <si>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</si>
  <si>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</si>
  <si>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</si>
  <si>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</si>
  <si>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</si>
  <si>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</si>
  <si>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</si>
  <si>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</si>
  <si>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</si>
  <si>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</si>
  <si>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</si>
  <si>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</si>
  <si>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</si>
  <si>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</si>
  <si>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</si>
  <si>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</si>
  <si>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</si>
  <si>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</si>
  <si>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</si>
  <si>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</si>
  <si>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</si>
  <si>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</si>
  <si>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</si>
  <si>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</si>
  <si>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</si>
  <si>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</si>
  <si>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</si>
  <si>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</si>
  <si>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</si>
  <si>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</si>
  <si>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</si>
  <si>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</si>
  <si>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</si>
  <si>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</si>
  <si>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</si>
  <si>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</si>
  <si>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</si>
  <si>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</si>
  <si>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</si>
  <si>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</si>
  <si>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</si>
  <si>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</si>
  <si>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</si>
  <si>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</si>
  <si>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</si>
  <si>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</si>
  <si>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</si>
  <si>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</si>
  <si>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</si>
  <si>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</si>
  <si>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</si>
  <si>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</si>
  <si>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</si>
  <si>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</si>
  <si>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</si>
  <si>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</si>
  <si>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</si>
  <si>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</si>
  <si>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</si>
  <si>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</si>
  <si>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</si>
  <si>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</si>
  <si>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</si>
  <si>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</si>
  <si>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</si>
  <si>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</si>
  <si>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</si>
  <si>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</si>
  <si>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</si>
  <si>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</si>
  <si>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</si>
  <si>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</si>
  <si>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</si>
  <si>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</si>
  <si>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</si>
  <si>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</si>
  <si>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</si>
  <si>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</si>
  <si>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</si>
  <si>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</si>
  <si>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</si>
  <si>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</si>
  <si>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</si>
  <si>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</si>
  <si>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</si>
  <si>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</si>
  <si>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</si>
  <si>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</si>
  <si>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</si>
  <si>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</si>
  <si>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</si>
  <si>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</si>
  <si>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</si>
  <si>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</si>
  <si>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</si>
  <si>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</si>
  <si>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</si>
  <si>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</si>
  <si>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</si>
  <si>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</si>
  <si>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</si>
  <si>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</si>
  <si>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</si>
  <si>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</si>
  <si>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</si>
  <si>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</si>
  <si>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</si>
  <si>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</si>
  <si>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</si>
  <si>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</si>
  <si>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</si>
  <si>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</si>
  <si>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</si>
  <si>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</si>
  <si>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</si>
  <si>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</si>
  <si>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</si>
  <si>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</si>
  <si>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</si>
  <si>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</si>
  <si>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</si>
  <si>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</si>
  <si>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</si>
  <si>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</si>
  <si>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</si>
  <si>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</si>
  <si>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</si>
  <si>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</si>
  <si>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</si>
  <si>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</si>
  <si>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</si>
  <si>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</si>
  <si>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</si>
  <si>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</si>
  <si>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</si>
  <si>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</si>
  <si>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</si>
  <si>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</si>
  <si>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</si>
  <si>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</si>
  <si>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</si>
  <si>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</si>
  <si>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</si>
  <si>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</si>
  <si>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</si>
  <si>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</si>
  <si>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</si>
  <si>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</si>
  <si>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</si>
  <si>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</si>
  <si>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</si>
  <si>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</si>
  <si>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</si>
  <si>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</si>
  <si>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</si>
  <si>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</si>
  <si>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</si>
  <si>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</si>
  <si>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</si>
  <si>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</si>
  <si>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</si>
  <si>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</si>
  <si>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</si>
  <si>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</si>
  <si>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</si>
  <si>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</si>
  <si>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</si>
  <si>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</si>
  <si>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</si>
  <si>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</si>
  <si>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</si>
  <si>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</si>
  <si>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</si>
  <si>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</si>
  <si>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</si>
  <si>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</si>
  <si>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</si>
  <si>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</si>
  <si>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</si>
  <si>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</si>
  <si>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</si>
  <si>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</si>
  <si>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</si>
  <si>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</si>
  <si>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</si>
  <si>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</si>
  <si>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</si>
  <si>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</si>
  <si>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</si>
  <si>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</si>
  <si>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</si>
  <si>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</si>
  <si>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</si>
  <si>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</si>
  <si>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</si>
  <si>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</si>
  <si>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</si>
  <si>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</si>
  <si>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</si>
  <si>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</si>
  <si>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</si>
  <si>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</si>
  <si>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</si>
  <si>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</si>
  <si>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</si>
  <si>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</si>
  <si>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</si>
  <si>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</si>
  <si>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</si>
  <si>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</si>
  <si>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</si>
  <si>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</si>
  <si>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</si>
  <si>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</si>
  <si>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</si>
  <si>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</si>
  <si>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</si>
  <si>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</si>
  <si>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</si>
  <si>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</si>
  <si>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</si>
  <si>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</si>
  <si>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</si>
  <si>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</si>
  <si>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</si>
  <si>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</si>
  <si>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</si>
  <si>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</si>
  <si>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</si>
  <si>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</si>
  <si>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</si>
  <si>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</si>
  <si>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</si>
  <si>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</si>
  <si>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</si>
  <si>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</si>
  <si>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</si>
  <si>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</si>
  <si>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</si>
  <si>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</si>
  <si>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</si>
  <si>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</si>
  <si>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</si>
  <si>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</si>
  <si>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</si>
  <si>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</si>
  <si>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</si>
  <si>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</si>
  <si>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</si>
  <si>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</si>
  <si>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</si>
  <si>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</si>
  <si>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</si>
  <si>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</si>
  <si>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</si>
  <si>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</si>
  <si>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</si>
  <si>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</si>
  <si>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</si>
  <si>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</si>
  <si>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</si>
  <si>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</si>
  <si>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</si>
  <si>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</si>
  <si>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</si>
  <si>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</si>
  <si>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</si>
  <si>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</si>
  <si>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</si>
  <si>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</si>
  <si>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</si>
  <si>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</si>
  <si>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</si>
  <si>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</si>
  <si>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</si>
  <si>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</si>
  <si>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</si>
  <si>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</si>
  <si>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</si>
  <si>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</si>
  <si>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</si>
  <si>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</si>
  <si>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</si>
  <si>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</si>
  <si>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</si>
  <si>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</si>
  <si>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</si>
  <si>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</si>
  <si>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</si>
  <si>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</si>
  <si>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</si>
  <si>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</si>
  <si>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</si>
  <si>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</si>
  <si>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</si>
  <si>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</si>
  <si>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</si>
  <si>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</si>
  <si>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</si>
  <si>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</si>
  <si>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</si>
  <si>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</si>
  <si>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</si>
  <si>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</si>
  <si>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</si>
  <si>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</si>
  <si>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</si>
  <si>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</si>
  <si>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</si>
  <si>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</si>
  <si>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</si>
  <si>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</si>
  <si>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</si>
  <si>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</si>
  <si>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</si>
  <si>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</si>
  <si>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</si>
  <si>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</si>
  <si>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</si>
  <si>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</si>
  <si>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</si>
  <si>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</si>
  <si>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</si>
  <si>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</si>
  <si>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</si>
  <si>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</si>
  <si>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</si>
  <si>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</si>
  <si>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</si>
  <si>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</si>
  <si>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</si>
  <si>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</si>
  <si>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</si>
  <si>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</si>
  <si>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</si>
  <si>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</si>
  <si>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</si>
  <si>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</si>
  <si>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</si>
  <si>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</si>
  <si>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</si>
  <si>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</si>
  <si>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</si>
  <si>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</si>
  <si>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</si>
  <si>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</si>
  <si>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</si>
  <si>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</si>
  <si>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</si>
  <si>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</si>
  <si>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</si>
  <si>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</si>
  <si>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</si>
  <si>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</si>
  <si>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</si>
  <si>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</si>
  <si>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</si>
  <si>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</si>
  <si>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</si>
  <si>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</si>
  <si>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</si>
  <si>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</si>
  <si>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</si>
  <si>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</si>
  <si>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</si>
  <si>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</si>
  <si>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</si>
  <si>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</si>
  <si>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</si>
  <si>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</si>
  <si>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</si>
  <si>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</si>
  <si>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</si>
  <si>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</si>
  <si>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</si>
  <si>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</si>
  <si>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</si>
  <si>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</si>
  <si>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</si>
  <si>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</si>
  <si>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</si>
  <si>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</si>
  <si>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</si>
  <si>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</si>
  <si>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</si>
  <si>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</si>
  <si>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</si>
  <si>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</si>
  <si>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</si>
  <si>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</si>
  <si>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</si>
  <si>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</si>
  <si>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</si>
  <si>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</si>
  <si>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</si>
  <si>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</si>
  <si>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</si>
  <si>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</si>
  <si>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</si>
  <si>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</si>
  <si>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</si>
  <si>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</si>
  <si>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</si>
  <si>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</si>
  <si>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</si>
  <si>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</si>
  <si>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</si>
  <si>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</si>
  <si>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</si>
  <si>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</si>
  <si>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</si>
  <si>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</si>
  <si>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</si>
  <si>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</si>
  <si>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</si>
  <si>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</si>
  <si>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</si>
  <si>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</si>
  <si>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</si>
  <si>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</si>
  <si>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</si>
  <si>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</si>
  <si>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</si>
  <si>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</si>
  <si>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</si>
  <si>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</si>
  <si>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</si>
  <si>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</si>
  <si>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</si>
  <si>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</si>
  <si>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</si>
  <si>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</si>
  <si>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</si>
  <si>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</si>
  <si>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</si>
  <si>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</si>
  <si>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</si>
  <si>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</si>
  <si>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</si>
  <si>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</si>
  <si>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</si>
  <si>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</si>
  <si>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</si>
  <si>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</si>
  <si>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</si>
  <si>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</si>
  <si>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</si>
  <si>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</si>
  <si>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</si>
  <si>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</si>
  <si>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</si>
  <si>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</si>
  <si>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</si>
  <si>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</si>
  <si>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</si>
  <si>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</si>
  <si>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</si>
  <si>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</si>
  <si>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</si>
  <si>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</si>
  <si>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</si>
  <si>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</si>
  <si>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</si>
  <si>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</si>
  <si>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</si>
  <si>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</si>
  <si>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</si>
  <si>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</si>
  <si>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</si>
  <si>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</si>
  <si>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</si>
  <si>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</si>
  <si>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</si>
  <si>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</si>
  <si>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</si>
  <si>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</si>
  <si>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</si>
  <si>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</si>
  <si>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</si>
  <si>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</si>
  <si>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</si>
  <si>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</si>
  <si>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</si>
  <si>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</si>
  <si>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</si>
  <si>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</si>
  <si>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</si>
  <si>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</si>
  <si>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</si>
  <si>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</si>
  <si>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</si>
  <si>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</si>
  <si>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</si>
  <si>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</si>
  <si>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</si>
  <si>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</si>
  <si>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</si>
  <si>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</si>
  <si>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</si>
  <si>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</si>
  <si>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</si>
  <si>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</si>
  <si>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</si>
  <si>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</si>
  <si>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</si>
  <si>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</si>
  <si>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</si>
  <si>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</si>
  <si>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</si>
  <si>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</si>
  <si>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</si>
  <si>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</si>
  <si>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</si>
  <si>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</si>
  <si>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</si>
  <si>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</si>
  <si>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</si>
  <si>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</si>
  <si>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</si>
  <si>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</si>
  <si>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</si>
  <si>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</si>
  <si>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</si>
  <si>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</si>
  <si>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</si>
  <si>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</si>
  <si>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</si>
  <si>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</si>
  <si>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</si>
  <si>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</si>
  <si>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</si>
  <si>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</si>
  <si>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</si>
  <si>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</si>
  <si>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</si>
  <si>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</si>
  <si>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</si>
  <si>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</si>
  <si>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</si>
  <si>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</si>
  <si>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</si>
  <si>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</si>
  <si>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</si>
  <si>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</si>
  <si>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</si>
  <si>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</si>
  <si>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</si>
  <si>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</si>
  <si>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</si>
  <si>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</si>
  <si>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</si>
  <si>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</si>
  <si>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</si>
  <si>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</si>
  <si>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</si>
  <si>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</si>
  <si>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</si>
  <si>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</si>
  <si>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</si>
  <si>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</si>
  <si>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</si>
  <si>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</si>
  <si>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</si>
  <si>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</si>
  <si>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</si>
  <si>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</si>
  <si>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</si>
  <si>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</si>
  <si>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</si>
  <si>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</si>
  <si>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</si>
  <si>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</si>
  <si>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</si>
  <si>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</si>
  <si>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</si>
  <si>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</si>
  <si>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</si>
  <si>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</si>
  <si>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</si>
  <si>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</si>
  <si>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</si>
  <si>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</si>
  <si>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</si>
  <si>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</si>
  <si>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</si>
  <si>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</si>
  <si>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</si>
  <si>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</si>
  <si>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</si>
  <si>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</si>
  <si>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</si>
  <si>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</si>
  <si>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</si>
  <si>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</si>
  <si>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</si>
  <si>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</si>
  <si>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</si>
  <si>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</si>
  <si>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</si>
  <si>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</si>
  <si>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</si>
  <si>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</si>
  <si>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</si>
  <si>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</si>
  <si>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</si>
  <si>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</si>
  <si>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</si>
  <si>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</si>
  <si>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</si>
  <si>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</si>
  <si>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</si>
  <si>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</si>
  <si>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</si>
  <si>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</si>
  <si>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</si>
  <si>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</si>
  <si>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</si>
  <si>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</si>
  <si>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</si>
  <si>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</si>
  <si>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</si>
  <si>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</si>
  <si>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</si>
  <si>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</si>
  <si>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</si>
  <si>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</si>
  <si>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</si>
  <si>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</si>
  <si>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</si>
  <si>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</si>
  <si>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</si>
  <si>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</si>
  <si>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</si>
  <si>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</si>
  <si>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</si>
  <si>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</si>
  <si>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</si>
  <si>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</si>
  <si>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</si>
  <si>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</si>
  <si>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</si>
  <si>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</si>
  <si>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</si>
  <si>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</si>
  <si>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</si>
  <si>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</si>
  <si>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</si>
  <si>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</si>
  <si>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</si>
  <si>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</si>
  <si>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</si>
  <si>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</si>
  <si>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</si>
  <si>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</si>
  <si>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</si>
  <si>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</si>
  <si>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</si>
  <si>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</si>
  <si>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</si>
  <si>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</si>
  <si>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</si>
  <si>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</si>
  <si>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</si>
  <si>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</si>
  <si>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</si>
  <si>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</si>
  <si>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</si>
  <si>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</si>
  <si>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</si>
  <si>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</si>
  <si>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</si>
  <si>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</si>
  <si>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</si>
  <si>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</si>
  <si>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</si>
  <si>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</si>
  <si>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</si>
  <si>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</si>
  <si>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</si>
  <si>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</si>
  <si>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</si>
  <si>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</si>
  <si>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</si>
  <si>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</si>
  <si>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</si>
  <si>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</si>
  <si>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</si>
  <si>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</si>
  <si>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</si>
  <si>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</si>
  <si>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</si>
  <si>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</si>
  <si>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</si>
  <si>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</si>
  <si>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</si>
  <si>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</si>
  <si>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</si>
  <si>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</si>
  <si>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</si>
  <si>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</si>
  <si>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</si>
  <si>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</si>
  <si>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</si>
  <si>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</si>
  <si>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</si>
  <si>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</si>
  <si>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</si>
  <si>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</si>
  <si>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</si>
  <si>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</si>
  <si>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</si>
  <si>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</si>
  <si>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</si>
  <si>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</si>
  <si>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</si>
  <si>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</si>
  <si>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</si>
  <si>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</si>
  <si>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</si>
  <si>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</si>
  <si>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</si>
  <si>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</si>
  <si>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</si>
  <si>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</si>
  <si>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</si>
  <si>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</si>
  <si>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</si>
  <si>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</si>
  <si>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</si>
  <si>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</si>
  <si>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</si>
  <si>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</si>
  <si>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</si>
  <si>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</si>
  <si>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</si>
  <si>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</si>
  <si>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</si>
  <si>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</si>
  <si>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</si>
  <si>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</si>
  <si>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</si>
  <si>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</si>
  <si>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</si>
  <si>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</si>
  <si>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</si>
  <si>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</si>
  <si>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</si>
  <si>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</si>
  <si>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</si>
  <si>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</si>
  <si>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</si>
  <si>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</si>
  <si>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</si>
  <si>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</si>
  <si>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</si>
  <si>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</si>
  <si>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</si>
  <si>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</si>
  <si>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</si>
  <si>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</si>
  <si>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</si>
  <si>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</si>
  <si>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</si>
  <si>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</si>
  <si>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</si>
  <si>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</si>
  <si>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</si>
  <si>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</si>
  <si>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</si>
  <si>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</si>
  <si>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</si>
  <si>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</si>
  <si>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</si>
  <si>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</si>
  <si>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</si>
  <si>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</si>
  <si>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</si>
  <si>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</si>
  <si>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</si>
  <si>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</si>
  <si>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</si>
  <si>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</si>
  <si>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</si>
  <si>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</si>
  <si>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</si>
  <si>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</si>
  <si>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</si>
  <si>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</si>
  <si>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</si>
  <si>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</si>
  <si>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</si>
  <si>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</si>
  <si>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</si>
  <si>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</si>
  <si>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</si>
  <si>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</si>
  <si>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</si>
  <si>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</si>
  <si>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</si>
  <si>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</si>
  <si>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</si>
  <si>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</si>
  <si>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</si>
  <si>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</si>
  <si>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</si>
  <si>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</si>
  <si>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</si>
  <si>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</si>
  <si>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</si>
  <si>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</si>
  <si>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</si>
  <si>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</si>
  <si>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</si>
  <si>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</si>
  <si>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</si>
  <si>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</si>
  <si>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</si>
  <si>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</si>
  <si>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</si>
  <si>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</si>
  <si>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</si>
  <si>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</si>
  <si>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</si>
  <si>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</si>
  <si>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</si>
  <si>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</si>
  <si>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</si>
  <si>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</si>
  <si>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</si>
  <si>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</si>
  <si>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</si>
  <si>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</si>
  <si>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</si>
  <si>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</si>
  <si>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</si>
  <si>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</si>
  <si>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</si>
  <si>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</si>
  <si>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</si>
  <si>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</si>
  <si>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</si>
  <si>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</si>
  <si>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</si>
  <si>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</si>
  <si>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</si>
  <si>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</si>
  <si>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</si>
  <si>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</si>
  <si>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</si>
  <si>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</si>
  <si>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</si>
  <si>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</si>
  <si>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</si>
  <si>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</si>
  <si>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</si>
  <si>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</si>
  <si>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</si>
  <si>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</si>
  <si>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</si>
  <si>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</si>
  <si>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</si>
  <si>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</si>
  <si>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</si>
  <si>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</si>
  <si>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</si>
  <si>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</si>
  <si>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</si>
  <si>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</si>
  <si>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</si>
  <si>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</si>
  <si>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</si>
  <si>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</si>
  <si>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</si>
  <si>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</si>
  <si>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</si>
  <si>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</si>
  <si>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</si>
  <si>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</si>
  <si>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</si>
  <si>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</si>
  <si>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</si>
  <si>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</si>
  <si>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</si>
  <si>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</si>
  <si>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</si>
  <si>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</si>
  <si>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</si>
  <si>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</si>
  <si>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</si>
  <si>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</si>
  <si>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</si>
  <si>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</si>
  <si>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</si>
  <si>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</si>
  <si>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</si>
  <si>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</si>
  <si>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</si>
  <si>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</si>
  <si>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</si>
  <si>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</si>
  <si>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</si>
  <si>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</si>
  <si>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</si>
  <si>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</si>
  <si>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</si>
  <si>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</si>
  <si>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</si>
  <si>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</si>
  <si>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</si>
  <si>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</si>
  <si>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</si>
  <si>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</si>
  <si>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</si>
  <si>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</si>
  <si>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</si>
  <si>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</si>
  <si>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</si>
  <si>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</si>
  <si>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</si>
  <si>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</si>
  <si>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</si>
  <si>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</si>
  <si>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</si>
  <si>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</si>
  <si>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</si>
  <si>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</si>
  <si>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</si>
  <si>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</si>
  <si>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</si>
  <si>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</si>
  <si>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</si>
  <si>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</si>
  <si>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</si>
  <si>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</si>
  <si>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</si>
  <si>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</si>
  <si>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</si>
  <si>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</si>
  <si>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</si>
  <si>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</si>
  <si>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</si>
  <si>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</si>
  <si>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</si>
  <si>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</si>
  <si>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</si>
  <si>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</si>
  <si>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</si>
  <si>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</si>
  <si>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</si>
  <si>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</si>
  <si>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</si>
  <si>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</si>
  <si>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</si>
  <si>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</si>
  <si>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</si>
  <si>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</si>
  <si>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</si>
  <si>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</si>
  <si>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</si>
  <si>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</si>
  <si>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</si>
  <si>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</si>
  <si>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</si>
  <si>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</si>
  <si>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</si>
  <si>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</si>
  <si>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</si>
  <si>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</si>
  <si>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</si>
  <si>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</si>
  <si>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</si>
  <si>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</si>
  <si>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</si>
  <si>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</si>
  <si>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</si>
  <si>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</si>
  <si>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</si>
  <si>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</si>
  <si>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</si>
  <si>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</si>
  <si>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</si>
  <si>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</si>
  <si>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</si>
  <si>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</si>
  <si>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</si>
  <si>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</si>
  <si>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</si>
  <si>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</si>
  <si>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</si>
  <si>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</si>
  <si>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</si>
  <si>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</si>
  <si>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</si>
  <si>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</si>
  <si>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</si>
  <si>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</si>
  <si>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</si>
  <si>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</si>
  <si>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</si>
  <si>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</si>
  <si>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</si>
  <si>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</si>
  <si>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</si>
  <si>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</si>
  <si>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</si>
  <si>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</si>
  <si>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</si>
  <si>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</si>
  <si>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</si>
  <si>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</si>
  <si>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</si>
  <si>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</si>
  <si>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</si>
  <si>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</si>
  <si>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</si>
  <si>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</si>
  <si>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</si>
  <si>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</si>
  <si>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</si>
  <si>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</si>
  <si>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</si>
  <si>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</si>
  <si>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</si>
  <si>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</si>
  <si>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</si>
  <si>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</si>
  <si>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</si>
  <si>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</si>
  <si>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</si>
  <si>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</si>
  <si>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</si>
  <si>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</si>
  <si>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</si>
  <si>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</si>
  <si>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</si>
  <si>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</si>
  <si>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</si>
  <si>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</si>
  <si>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</si>
  <si>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</si>
  <si>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</si>
  <si>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</si>
  <si>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</si>
  <si>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</si>
  <si>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</si>
  <si>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</si>
  <si>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</si>
  <si>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</si>
  <si>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</si>
  <si>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</si>
  <si>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</si>
  <si>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</si>
  <si>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</si>
  <si>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</si>
  <si>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</si>
  <si>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</si>
  <si>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</si>
  <si>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</si>
  <si>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</si>
  <si>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</si>
  <si>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</si>
  <si>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</si>
  <si>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</si>
  <si>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</si>
  <si>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</si>
  <si>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</si>
  <si>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</si>
  <si>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</si>
  <si>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</si>
  <si>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</si>
  <si>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</si>
  <si>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</si>
  <si>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</si>
  <si>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</si>
  <si>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</si>
  <si>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</si>
  <si>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</si>
  <si>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</si>
  <si>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</si>
  <si>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</si>
  <si>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</si>
  <si>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</si>
  <si>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</si>
  <si>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</si>
  <si>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</si>
  <si>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</si>
  <si>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</si>
  <si>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</si>
  <si>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</si>
  <si>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</si>
  <si>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</si>
  <si>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</si>
  <si>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</si>
  <si>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</si>
  <si>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</si>
  <si>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</si>
  <si>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</si>
  <si>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</si>
  <si>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</si>
  <si>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</si>
  <si>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</si>
  <si>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</si>
  <si>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</si>
  <si>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</si>
  <si>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</si>
  <si>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</si>
  <si>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</si>
  <si>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</si>
  <si>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</si>
  <si>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</si>
  <si>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</si>
  <si>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</si>
  <si>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</si>
  <si>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</si>
  <si>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</si>
  <si>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</si>
  <si>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</si>
  <si>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</si>
  <si>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</si>
  <si>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</si>
  <si>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</si>
  <si>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</si>
  <si>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</si>
  <si>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</si>
  <si>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</si>
  <si>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</si>
  <si>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</si>
  <si>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</si>
  <si>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</si>
  <si>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</si>
  <si>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</si>
  <si>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</si>
  <si>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</si>
  <si>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</si>
  <si>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</si>
  <si>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</si>
  <si>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</si>
  <si>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</si>
  <si>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</si>
  <si>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</si>
  <si>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</si>
  <si>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</si>
  <si>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</si>
  <si>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</si>
  <si>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</si>
  <si>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</si>
  <si>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</si>
  <si>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</si>
  <si>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</si>
  <si>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</si>
  <si>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</si>
  <si>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</si>
  <si>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</si>
  <si>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</si>
  <si>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</si>
  <si>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</si>
  <si>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</si>
  <si>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</si>
  <si>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</si>
  <si>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</si>
  <si>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</si>
  <si>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</si>
  <si>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</si>
  <si>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</si>
  <si>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</si>
  <si>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</si>
  <si>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</si>
  <si>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</si>
  <si>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</si>
  <si>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</si>
  <si>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</si>
  <si>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</si>
  <si>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</si>
  <si>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</si>
  <si>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</si>
  <si>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</si>
  <si>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</si>
  <si>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</si>
  <si>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</si>
  <si>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</si>
  <si>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</si>
  <si>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</si>
  <si>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</si>
  <si>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</si>
  <si>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</si>
  <si>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</si>
  <si>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</si>
  <si>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</si>
  <si>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</si>
  <si>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</si>
  <si>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</si>
  <si>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</si>
  <si>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</si>
  <si>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</si>
  <si>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</si>
  <si>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</si>
  <si>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</si>
  <si>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</si>
  <si>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</si>
  <si>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</si>
  <si>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</si>
  <si>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</si>
  <si>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</si>
  <si>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</si>
  <si>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</si>
  <si>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</si>
  <si>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</si>
  <si>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</si>
  <si>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</si>
  <si>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</si>
  <si>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</si>
  <si>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</si>
  <si>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</si>
  <si>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</si>
  <si>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</si>
  <si>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</si>
  <si>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</si>
  <si>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</si>
  <si>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</si>
  <si>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</si>
  <si>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</si>
  <si>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</si>
  <si>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</si>
  <si>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</si>
  <si>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</si>
  <si>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</si>
  <si>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</si>
  <si>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</si>
  <si>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</si>
  <si>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</si>
  <si>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</si>
  <si>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</si>
  <si>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</si>
  <si>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</si>
  <si>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</si>
  <si>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</si>
  <si>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</si>
  <si>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</si>
  <si>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</si>
  <si>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</si>
  <si>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</si>
  <si>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</si>
  <si>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</si>
  <si>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</si>
  <si>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</si>
  <si>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</si>
  <si>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</si>
  <si>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</si>
  <si>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</si>
  <si>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</si>
  <si>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</si>
  <si>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</si>
  <si>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</si>
  <si>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</si>
  <si>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</si>
  <si>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</si>
  <si>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</si>
  <si>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</si>
  <si>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</si>
  <si>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</si>
  <si>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</si>
  <si>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</si>
  <si>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</si>
  <si>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</si>
  <si>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</si>
  <si>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</si>
  <si>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</si>
  <si>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</si>
  <si>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</si>
  <si>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</si>
  <si>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</si>
  <si>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</si>
  <si>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</si>
  <si>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</si>
  <si>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</si>
  <si>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</si>
  <si>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</si>
  <si>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</si>
  <si>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</si>
  <si>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</si>
  <si>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</si>
  <si>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</si>
  <si>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</si>
  <si>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</si>
  <si>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</si>
  <si>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</si>
  <si>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</si>
  <si>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</si>
  <si>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</si>
  <si>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</si>
  <si>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</si>
  <si>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</si>
  <si>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</si>
  <si>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</si>
  <si>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</si>
  <si>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</si>
  <si>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</si>
  <si>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</si>
  <si>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</si>
  <si>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</si>
  <si>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</si>
  <si>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</si>
  <si>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</si>
  <si>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</si>
  <si>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</si>
  <si>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</si>
  <si>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</si>
  <si>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</si>
  <si>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</si>
  <si>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</si>
  <si>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</si>
  <si>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</si>
  <si>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</si>
  <si>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</si>
  <si>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</si>
  <si>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</si>
  <si>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</si>
  <si>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</si>
  <si>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</si>
  <si>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</si>
  <si>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</si>
  <si>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</si>
  <si>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</si>
  <si>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</si>
  <si>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</si>
  <si>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</si>
  <si>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</si>
  <si>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</si>
  <si>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</si>
  <si>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</si>
  <si>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</si>
  <si>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</si>
  <si>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</si>
  <si>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</si>
  <si>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</si>
  <si>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</si>
  <si>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</si>
  <si>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</si>
  <si>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</si>
  <si>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</si>
  <si>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</si>
  <si>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</si>
  <si>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</si>
  <si>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</si>
  <si>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</si>
  <si>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</si>
  <si>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</si>
  <si>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</si>
  <si>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</si>
  <si>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</si>
  <si>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</si>
  <si>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</si>
  <si>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</si>
  <si>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</si>
  <si>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</si>
  <si>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</si>
  <si>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</si>
  <si>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</si>
  <si>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</si>
  <si>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</si>
  <si>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</si>
  <si>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</si>
  <si>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</si>
  <si>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</si>
  <si>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</si>
  <si>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</si>
  <si>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</si>
  <si>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</si>
  <si>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</si>
  <si>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</si>
  <si>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</si>
  <si>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</si>
  <si>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</si>
  <si>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</si>
  <si>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</si>
  <si>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</si>
  <si>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PRESTAR SERVICIOS DE EDUCACION INICIAL EN EL MARCO DE LA ATENCION INTEGRAL EN CENTRO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INFACIA DE CERO A SIEMPRE.</t>
  </si>
  <si>
    <t>2021-52-10001426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</si>
</sst>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7" zoomScale="68" zoomScaleNormal="68"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242"/>
      <c r="I20" s="146" t="s">
        <v>110</v>
      </c>
      <c r="J20" s="147" t="s">
        <v>773</v>
      </c>
      <c r="K20" s="148">
        <v>1139830714</v>
      </c>
      <c r="L20" s="149"/>
      <c r="M20" s="149">
        <v>44561</v>
      </c>
      <c r="N20" s="133">
        <f>+(M20-L20)/30</f>
        <v>1485.3666666666666</v>
      </c>
      <c r="O20" s="136"/>
      <c r="U20" s="132"/>
      <c r="V20" s="105">
        <f ca="1">NOW()</f>
        <v>44191.540162500001</v>
      </c>
      <c r="W20" s="105">
        <f ca="1">NOW()</f>
        <v>44191.540162500001</v>
      </c>
    </row>
    <row r="21" spans="1:23" ht="30" customHeight="1" outlineLevel="1" x14ac:dyDescent="0.25">
      <c r="A21" s="9"/>
      <c r="B21" s="71"/>
      <c r="C21" s="5"/>
      <c r="D21" s="5"/>
      <c r="E21" s="5"/>
      <c r="F21" s="5"/>
      <c r="G21" s="5"/>
      <c r="H21" s="70"/>
      <c r="I21" s="146" t="s">
        <v>110</v>
      </c>
      <c r="J21" s="147" t="s">
        <v>800</v>
      </c>
      <c r="K21" s="148">
        <v>609785978</v>
      </c>
      <c r="L21" s="149"/>
      <c r="M21" s="149">
        <v>44561</v>
      </c>
      <c r="N21" s="133">
        <f t="shared" ref="N21:N35" si="0">+(M21-L21)/30</f>
        <v>1485.3666666666666</v>
      </c>
      <c r="O21" s="137"/>
    </row>
    <row r="22" spans="1:23" ht="30" customHeight="1" outlineLevel="1" x14ac:dyDescent="0.25">
      <c r="A22" s="9"/>
      <c r="B22" s="71"/>
      <c r="C22" s="5"/>
      <c r="D22" s="5"/>
      <c r="E22" s="5"/>
      <c r="F22" s="5"/>
      <c r="G22" s="5"/>
      <c r="H22" s="70"/>
      <c r="I22" s="146" t="s">
        <v>110</v>
      </c>
      <c r="J22" s="147" t="s">
        <v>810</v>
      </c>
      <c r="K22" s="148">
        <v>628548624</v>
      </c>
      <c r="L22" s="149"/>
      <c r="M22" s="149">
        <v>44561</v>
      </c>
      <c r="N22" s="134">
        <f t="shared" ref="N22:N33" si="1">+(M22-L22)/30</f>
        <v>1485.3666666666666</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FUNDACION COMPARTIR</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42398</v>
      </c>
      <c r="F48" s="143">
        <v>42674</v>
      </c>
      <c r="G48" s="157">
        <f>IF(AND(E48&lt;&gt;"",F48&lt;&gt;""),((F48-E48)/30),"")</f>
        <v>9.1999999999999993</v>
      </c>
      <c r="H48" s="120" t="s">
        <v>2677</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2678</v>
      </c>
      <c r="E49" s="143">
        <v>42398</v>
      </c>
      <c r="F49" s="143">
        <v>42674</v>
      </c>
      <c r="G49" s="157">
        <f t="shared" ref="G49:G50" si="2">IF(AND(E49&lt;&gt;"",F49&lt;&gt;""),((F49-E49)/30),"")</f>
        <v>9.1999999999999993</v>
      </c>
      <c r="H49" s="120" t="s">
        <v>2677</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2679</v>
      </c>
      <c r="E50" s="143">
        <v>42675</v>
      </c>
      <c r="F50" s="143">
        <v>42719</v>
      </c>
      <c r="G50" s="157">
        <f t="shared" si="2"/>
        <v>1.4666666666666666</v>
      </c>
      <c r="H50" s="120" t="s">
        <v>2677</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2680</v>
      </c>
      <c r="E51" s="143">
        <v>42719</v>
      </c>
      <c r="F51" s="143">
        <v>43084</v>
      </c>
      <c r="G51" s="157">
        <f t="shared" ref="G51:G107" si="3">IF(AND(E51&lt;&gt;"",F51&lt;&gt;""),((F51-E51)/30),"")</f>
        <v>12.166666666666666</v>
      </c>
      <c r="H51" s="120" t="s">
        <v>2681</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2682</v>
      </c>
      <c r="E52" s="143">
        <v>43084</v>
      </c>
      <c r="F52" s="143">
        <v>43196</v>
      </c>
      <c r="G52" s="157">
        <f t="shared" si="3"/>
        <v>3.7333333333333334</v>
      </c>
      <c r="H52" s="120" t="s">
        <v>2681</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2683</v>
      </c>
      <c r="E53" s="143">
        <v>43080</v>
      </c>
      <c r="F53" s="143">
        <v>43312</v>
      </c>
      <c r="G53" s="157">
        <f t="shared" si="3"/>
        <v>7.7333333333333334</v>
      </c>
      <c r="H53" s="120" t="s">
        <v>2681</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2684</v>
      </c>
      <c r="E54" s="143">
        <v>43313</v>
      </c>
      <c r="F54" s="143">
        <v>43404</v>
      </c>
      <c r="G54" s="157">
        <f t="shared" si="3"/>
        <v>3.0333333333333332</v>
      </c>
      <c r="H54" s="120" t="s">
        <v>2681</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2685</v>
      </c>
      <c r="E55" s="143">
        <v>42716</v>
      </c>
      <c r="F55" s="143">
        <v>43404</v>
      </c>
      <c r="G55" s="157">
        <f t="shared" si="3"/>
        <v>22.933333333333334</v>
      </c>
      <c r="H55" s="120" t="s">
        <v>2681</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2686</v>
      </c>
      <c r="E56" s="143">
        <v>43402</v>
      </c>
      <c r="F56" s="143">
        <v>43434</v>
      </c>
      <c r="G56" s="157">
        <f t="shared" si="3"/>
        <v>1.0666666666666667</v>
      </c>
      <c r="H56" s="120" t="s">
        <v>2681</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2687</v>
      </c>
      <c r="E57" s="143">
        <v>43385</v>
      </c>
      <c r="F57" s="143">
        <v>43434</v>
      </c>
      <c r="G57" s="157">
        <f t="shared" si="3"/>
        <v>1.6333333333333333</v>
      </c>
      <c r="H57" s="120" t="s">
        <v>2681</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2688</v>
      </c>
      <c r="E58" s="143">
        <v>43483</v>
      </c>
      <c r="F58" s="143">
        <v>43819</v>
      </c>
      <c r="G58" s="157">
        <f t="shared" si="3"/>
        <v>11.2</v>
      </c>
      <c r="H58" s="120" t="s">
        <v>2681</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2689</v>
      </c>
      <c r="E59" s="143">
        <v>43483</v>
      </c>
      <c r="F59" s="143">
        <v>43819</v>
      </c>
      <c r="G59" s="157">
        <f t="shared" si="3"/>
        <v>11.2</v>
      </c>
      <c r="H59" s="120" t="s">
        <v>2681</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2690</v>
      </c>
      <c r="E60" s="143">
        <v>43483</v>
      </c>
      <c r="F60" s="143">
        <v>43819</v>
      </c>
      <c r="G60" s="157">
        <f t="shared" si="3"/>
        <v>11.2</v>
      </c>
      <c r="H60" s="64" t="s">
        <v>2691</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2693</v>
      </c>
      <c r="E61" s="143">
        <v>43450</v>
      </c>
      <c r="F61" s="143">
        <v>43920</v>
      </c>
      <c r="G61" s="157">
        <f t="shared" si="3"/>
        <v>15.666666666666666</v>
      </c>
      <c r="H61" s="64" t="s">
        <v>2692</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2694</v>
      </c>
      <c r="E62" s="143">
        <v>43922</v>
      </c>
      <c r="F62" s="143">
        <v>44165</v>
      </c>
      <c r="G62" s="157">
        <f t="shared" si="3"/>
        <v>8.1</v>
      </c>
      <c r="H62" s="120" t="s">
        <v>2692</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2695</v>
      </c>
      <c r="E63" s="143">
        <v>43922</v>
      </c>
      <c r="F63" s="143">
        <v>44165</v>
      </c>
      <c r="G63" s="157">
        <f t="shared" si="3"/>
        <v>8.1</v>
      </c>
      <c r="H63" s="120" t="s">
        <v>2692</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2696</v>
      </c>
      <c r="E114" s="143">
        <v>43884</v>
      </c>
      <c r="F114" s="143">
        <v>44196</v>
      </c>
      <c r="G114" s="157">
        <f>IF(AND(E114&lt;&gt;"",F114&lt;&gt;""),((F114-E114)/30),"")</f>
        <v>10.4</v>
      </c>
      <c r="H114" s="120" t="s">
        <v>2681</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2697</v>
      </c>
      <c r="E115" s="143">
        <v>43884</v>
      </c>
      <c r="F115" s="143">
        <v>44196</v>
      </c>
      <c r="G115" s="157">
        <f t="shared" ref="G115:G116" si="4">IF(AND(E115&lt;&gt;"",F115&lt;&gt;""),((F115-E115)/30),"")</f>
        <v>10.4</v>
      </c>
      <c r="H115" s="120" t="s">
        <v>2691</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2698</v>
      </c>
      <c r="E116" s="143">
        <v>43884</v>
      </c>
      <c r="F116" s="143">
        <v>44196</v>
      </c>
      <c r="G116" s="157">
        <f t="shared" si="4"/>
        <v>10.4</v>
      </c>
      <c r="H116" s="120" t="s">
        <v>2681</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2699</v>
      </c>
      <c r="E117" s="143">
        <v>44166</v>
      </c>
      <c r="F117" s="143">
        <v>44773</v>
      </c>
      <c r="G117" s="157">
        <f t="shared" ref="G117:G159" si="5">IF(AND(E117&lt;&gt;"",F117&lt;&gt;""),((F117-E117)/30),"")</f>
        <v>20.233333333333334</v>
      </c>
      <c r="H117" s="120" t="s">
        <v>2692</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2700</v>
      </c>
      <c r="E118" s="143">
        <v>44166</v>
      </c>
      <c r="F118" s="143">
        <v>44773</v>
      </c>
      <c r="G118" s="157">
        <f t="shared" si="5"/>
        <v>20.233333333333334</v>
      </c>
      <c r="H118" s="120" t="s">
        <v>2692</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c r="G179" s="162" t="str">
        <f>IF(F179&gt;0,SUM(E179+F179),"")</f>
        <v/>
      </c>
      <c r="H179" s="5"/>
      <c r="I179" s="190" t="s">
        <v>2671</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25" hidden="1" x14ac:dyDescent="0.25">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25" hidden="1" x14ac:dyDescent="0.25">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5" t="s">
        <v>2628</v>
      </c>
      <c r="L185" s="235"/>
      <c r="M185" s="94">
        <f>+J185*(SUM(K20:K35))</f>
        <v>47563306.32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75" t="s">
        <v>2702</v>
      </c>
      <c r="L211" s="21"/>
      <c r="M211" s="21"/>
      <c r="N211" s="21"/>
      <c r="O211" s="8"/>
    </row>
    <row r="212" spans="1:15" x14ac:dyDescent="0.25">
      <c r="A212" s="9"/>
      <c r="B212" s="27" t="s">
        <v>2619</v>
      </c>
      <c r="C212" s="145" t="s">
        <v>2701</v>
      </c>
      <c r="D212" s="21"/>
      <c r="G212" s="27" t="s">
        <v>2621</v>
      </c>
      <c r="H212" s="174">
        <v>7272899</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2020-12-26T17:55:23Z</cp:lastPrinted>
  <dcterms:created xsi:type="dcterms:W3CDTF">2020-10-14T21:57:42Z</dcterms:created>
  <dcterms:modified xsi:type="dcterms:W3CDTF">2020-12-26T18:20:45Z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