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JOTRABIUN\INVITACIONES BANCO NACIONAL DE OFERENTES\Manifestaciones Funjotrabiun\2021-27-10001067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<sst xmlns="http://schemas.openxmlformats.org/spreadsheetml/2006/main" count="3562" uniqueCount="2730">
  <si>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</si>
  <si>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</si>
  <si>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</si>
  <si>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</si>
  <si>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</si>
  <si>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</si>
  <si>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</si>
  <si>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</si>
  <si>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</si>
  <si>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</si>
  <si>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</si>
  <si>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</si>
  <si>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</si>
  <si>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</si>
  <si>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</si>
  <si>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</si>
  <si>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</si>
  <si>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</si>
  <si>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</si>
  <si>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</si>
  <si>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</si>
  <si>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</si>
  <si>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</si>
  <si>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</si>
  <si>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</si>
  <si>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</si>
  <si>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</si>
  <si>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</si>
  <si>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</si>
  <si>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</si>
  <si>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</si>
  <si>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</si>
  <si>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</si>
  <si>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</si>
  <si>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</si>
  <si>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</si>
  <si>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</si>
  <si>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</si>
  <si>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</si>
  <si>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</si>
  <si>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</si>
  <si>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</si>
  <si>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</si>
  <si>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</si>
  <si>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</si>
  <si>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</si>
  <si>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</si>
  <si>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</si>
  <si>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</si>
  <si>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</si>
  <si>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</si>
  <si>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</si>
  <si>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</si>
  <si>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</si>
  <si>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</si>
  <si>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</si>
  <si>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</si>
  <si>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</si>
  <si>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</si>
  <si>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</si>
  <si>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</si>
  <si>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</si>
  <si>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</si>
  <si>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</si>
  <si>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</si>
  <si>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</si>
  <si>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</si>
  <si>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</si>
  <si>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</si>
  <si>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</si>
  <si>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</si>
  <si>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</si>
  <si>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</si>
  <si>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</si>
  <si>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</si>
  <si>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</si>
  <si>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</si>
  <si>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</si>
  <si>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</si>
  <si>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</si>
  <si>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</si>
  <si>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</si>
  <si>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</si>
  <si>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</si>
  <si>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</si>
  <si>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</si>
  <si>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</si>
  <si>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</si>
  <si>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</si>
  <si>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</si>
  <si>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</si>
  <si>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</si>
  <si>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</si>
  <si>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</si>
  <si>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</si>
  <si>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</si>
  <si>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</si>
  <si>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</si>
  <si>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</si>
  <si>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</si>
  <si>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</si>
  <si>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</si>
  <si>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</si>
  <si>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</si>
  <si>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</si>
  <si>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</si>
  <si>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</si>
  <si>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</si>
  <si>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</si>
  <si>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</si>
  <si>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</si>
  <si>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</si>
  <si>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</si>
  <si>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</si>
  <si>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</si>
  <si>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</si>
  <si>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</si>
  <si>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</si>
  <si>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</si>
  <si>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</si>
  <si>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</si>
  <si>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</si>
  <si>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</si>
  <si>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</si>
  <si>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</si>
  <si>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</si>
  <si>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</si>
  <si>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</si>
  <si>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</si>
  <si>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</si>
  <si>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</si>
  <si>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</si>
  <si>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</si>
  <si>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</si>
  <si>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</si>
  <si>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</si>
  <si>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</si>
  <si>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</si>
  <si>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</si>
  <si>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</si>
  <si>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</si>
  <si>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</si>
  <si>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</si>
  <si>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</si>
  <si>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</si>
  <si>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</si>
  <si>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</si>
  <si>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</si>
  <si>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</si>
  <si>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</si>
  <si>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</si>
  <si>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</si>
  <si>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</si>
  <si>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</si>
  <si>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</si>
  <si>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</si>
  <si>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</si>
  <si>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</si>
  <si>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</si>
  <si>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</si>
  <si>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</si>
  <si>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</si>
  <si>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</si>
  <si>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</si>
  <si>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</si>
  <si>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</si>
  <si>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</si>
  <si>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</si>
  <si>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</si>
  <si>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</si>
  <si>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</si>
  <si>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</si>
  <si>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</si>
  <si>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</si>
  <si>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</si>
  <si>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</si>
  <si>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</si>
  <si>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</si>
  <si>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</si>
  <si>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</si>
  <si>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</si>
  <si>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</si>
  <si>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</si>
  <si>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</si>
  <si>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</si>
  <si>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</si>
  <si>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</si>
  <si>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</si>
  <si>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</si>
  <si>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</si>
  <si>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</si>
  <si>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</si>
  <si>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</si>
  <si>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</si>
  <si>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</si>
  <si>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</si>
  <si>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</si>
  <si>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</si>
  <si>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</si>
  <si>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</si>
  <si>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</si>
  <si>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</si>
  <si>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</si>
  <si>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</si>
  <si>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</si>
  <si>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</si>
  <si>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</si>
  <si>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</si>
  <si>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</si>
  <si>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</si>
  <si>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</si>
  <si>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</si>
  <si>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</si>
  <si>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</si>
  <si>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</si>
  <si>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</si>
  <si>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</si>
  <si>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</si>
  <si>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</si>
  <si>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</si>
  <si>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</si>
  <si>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</si>
  <si>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</si>
  <si>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</si>
  <si>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</si>
  <si>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</si>
  <si>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</si>
  <si>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</si>
  <si>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</si>
  <si>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</si>
  <si>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</si>
  <si>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</si>
  <si>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</si>
  <si>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</si>
  <si>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</si>
  <si>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</si>
  <si>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</si>
  <si>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</si>
  <si>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</si>
  <si>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</si>
  <si>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</si>
  <si>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</si>
  <si>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</si>
  <si>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</si>
  <si>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</si>
  <si>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</si>
  <si>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</si>
  <si>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</si>
  <si>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</si>
  <si>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</si>
  <si>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</si>
  <si>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</si>
  <si>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</si>
  <si>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</si>
  <si>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</si>
  <si>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</si>
  <si>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</si>
  <si>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</si>
  <si>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</si>
  <si>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</si>
  <si>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</si>
  <si>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</si>
  <si>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</si>
  <si>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</si>
  <si>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</si>
  <si>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</si>
  <si>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</si>
  <si>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</si>
  <si>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</si>
  <si>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</si>
  <si>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</si>
  <si>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</si>
  <si>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</si>
  <si>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</si>
  <si>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</si>
  <si>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</si>
  <si>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</si>
  <si>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</si>
  <si>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</si>
  <si>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</si>
  <si>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</si>
  <si>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</si>
  <si>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</si>
  <si>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</si>
  <si>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</si>
  <si>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</si>
  <si>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</si>
  <si>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</si>
  <si>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</si>
  <si>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</si>
  <si>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</si>
  <si>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</si>
  <si>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</si>
  <si>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</si>
  <si>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</si>
  <si>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</si>
  <si>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</si>
  <si>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</si>
  <si>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</si>
  <si>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</si>
  <si>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</si>
  <si>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</si>
  <si>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</si>
  <si>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</si>
  <si>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</si>
  <si>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</si>
  <si>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</si>
  <si>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</si>
  <si>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</si>
  <si>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</si>
  <si>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</si>
  <si>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</si>
  <si>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</si>
  <si>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</si>
  <si>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</si>
  <si>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</si>
  <si>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</si>
  <si>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</si>
  <si>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</si>
  <si>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</si>
  <si>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</si>
  <si>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</si>
  <si>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</si>
  <si>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</si>
  <si>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</si>
  <si>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</si>
  <si>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</si>
  <si>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</si>
  <si>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</si>
  <si>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</si>
  <si>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</si>
  <si>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</si>
  <si>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</si>
  <si>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</si>
  <si>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</si>
  <si>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</si>
  <si>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</si>
  <si>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</si>
  <si>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</si>
  <si>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</si>
  <si>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</si>
  <si>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</si>
  <si>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</si>
  <si>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</si>
  <si>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</si>
  <si>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</si>
  <si>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</si>
  <si>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</si>
  <si>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</si>
  <si>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</si>
  <si>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</si>
  <si>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</si>
  <si>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</si>
  <si>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</si>
  <si>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</si>
  <si>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</si>
  <si>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</si>
  <si>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</si>
  <si>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</si>
  <si>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</si>
  <si>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</si>
  <si>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</si>
  <si>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</si>
  <si>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</si>
  <si>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</si>
  <si>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</si>
  <si>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</si>
  <si>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</si>
  <si>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</si>
  <si>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</si>
  <si>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</si>
  <si>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</si>
  <si>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</si>
  <si>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</si>
  <si>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</si>
  <si>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</si>
  <si>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</si>
  <si>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</si>
  <si>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</si>
  <si>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</si>
  <si>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</si>
  <si>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</si>
  <si>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</si>
  <si>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</si>
  <si>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</si>
  <si>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</si>
  <si>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</si>
  <si>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</si>
  <si>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</si>
  <si>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</si>
  <si>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</si>
  <si>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</si>
  <si>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</si>
  <si>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</si>
  <si>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</si>
  <si>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</si>
  <si>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</si>
  <si>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</si>
  <si>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</si>
  <si>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</si>
  <si>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</si>
  <si>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</si>
  <si>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</si>
  <si>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</si>
  <si>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</si>
  <si>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</si>
  <si>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</si>
  <si>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</si>
  <si>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</si>
  <si>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</si>
  <si>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</si>
  <si>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</si>
  <si>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</si>
  <si>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</si>
  <si>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</si>
  <si>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</si>
  <si>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</si>
  <si>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</si>
  <si>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</si>
  <si>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</si>
  <si>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</si>
  <si>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</si>
  <si>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</si>
  <si>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</si>
  <si>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</si>
  <si>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</si>
  <si>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</si>
  <si>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</si>
  <si>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</si>
  <si>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</si>
  <si>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</si>
  <si>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</si>
  <si>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</si>
  <si>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</si>
  <si>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</si>
  <si>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</si>
  <si>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</si>
  <si>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</si>
  <si>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</si>
  <si>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</si>
  <si>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</si>
  <si>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</si>
  <si>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</si>
  <si>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</si>
  <si>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</si>
  <si>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</si>
  <si>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</si>
  <si>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</si>
  <si>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</si>
  <si>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</si>
  <si>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</si>
  <si>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</si>
  <si>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</si>
  <si>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</si>
  <si>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</si>
  <si>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</si>
  <si>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</si>
  <si>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</si>
  <si>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</si>
  <si>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</si>
  <si>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</si>
  <si>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</si>
  <si>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</si>
  <si>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</si>
  <si>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</si>
  <si>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</si>
  <si>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</si>
  <si>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</si>
  <si>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</si>
  <si>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</si>
  <si>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</si>
  <si>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</si>
  <si>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</si>
  <si>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</si>
  <si>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</si>
  <si>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</si>
  <si>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</si>
  <si>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</si>
  <si>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</si>
  <si>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</si>
  <si>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</si>
  <si>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</si>
  <si>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</si>
  <si>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</si>
  <si>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</si>
  <si>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</si>
  <si>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</si>
  <si>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</si>
  <si>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</si>
  <si>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</si>
  <si>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</si>
  <si>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</si>
  <si>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</si>
  <si>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</si>
  <si>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</si>
  <si>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</si>
  <si>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</si>
  <si>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</si>
  <si>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</si>
  <si>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</si>
  <si>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</si>
  <si>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</si>
  <si>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</si>
  <si>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</si>
  <si>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</si>
  <si>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</si>
  <si>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</si>
  <si>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</si>
  <si>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</si>
  <si>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</si>
  <si>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</si>
  <si>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</si>
  <si>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</si>
  <si>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</si>
  <si>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</si>
  <si>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</si>
  <si>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</si>
  <si>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</si>
  <si>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</si>
  <si>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</si>
  <si>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</si>
  <si>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</si>
  <si>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</si>
  <si>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</si>
  <si>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</si>
  <si>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</si>
  <si>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</si>
  <si>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</si>
  <si>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</si>
  <si>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</si>
  <si>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</si>
  <si>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</si>
  <si>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</si>
  <si>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</si>
  <si>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</si>
  <si>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</si>
  <si>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</si>
  <si>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</si>
  <si>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</si>
  <si>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</si>
  <si>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</si>
  <si>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</si>
  <si>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</si>
  <si>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</si>
  <si>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</si>
  <si>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</si>
  <si>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</si>
  <si>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</si>
  <si>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</si>
  <si>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</si>
  <si>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</si>
  <si>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</si>
  <si>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</si>
  <si>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</si>
  <si>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</si>
  <si>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</si>
  <si>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</si>
  <si>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</si>
  <si>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</si>
  <si>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</si>
  <si>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</si>
  <si>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</si>
  <si>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</si>
  <si>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</si>
  <si>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</si>
  <si>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</si>
  <si>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</si>
  <si>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</si>
  <si>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</si>
  <si>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</si>
  <si>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</si>
  <si>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</si>
  <si>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</si>
  <si>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</si>
  <si>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</si>
  <si>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</si>
  <si>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</si>
  <si>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</si>
  <si>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</si>
  <si>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</si>
  <si>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</si>
  <si>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</si>
  <si>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</si>
  <si>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</si>
  <si>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</si>
  <si>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</si>
  <si>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</si>
  <si>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</si>
  <si>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</si>
  <si>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</si>
  <si>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</si>
  <si>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</si>
  <si>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</si>
  <si>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</si>
  <si>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</si>
  <si>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</si>
  <si>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</si>
  <si>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</si>
  <si>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</si>
  <si>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</si>
  <si>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</si>
  <si>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</si>
  <si>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</si>
  <si>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</si>
  <si>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</si>
  <si>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</si>
  <si>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</si>
  <si>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</si>
  <si>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</si>
  <si>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</si>
  <si>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</si>
  <si>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</si>
  <si>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</si>
  <si>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</si>
  <si>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</si>
  <si>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</si>
  <si>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</si>
  <si>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</si>
  <si>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</si>
  <si>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</si>
  <si>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</si>
  <si>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</si>
  <si>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</si>
  <si>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</si>
  <si>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</si>
  <si>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</si>
  <si>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</si>
  <si>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</si>
  <si>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</si>
  <si>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</si>
  <si>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</si>
  <si>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</si>
  <si>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</si>
  <si>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</si>
  <si>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</si>
  <si>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</si>
  <si>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</si>
  <si>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</si>
  <si>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</si>
  <si>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</si>
  <si>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</si>
  <si>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</si>
  <si>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</si>
  <si>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</si>
  <si>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</si>
  <si>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</si>
  <si>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</si>
  <si>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</si>
  <si>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</si>
  <si>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</si>
  <si>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</si>
  <si>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</si>
  <si>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</si>
  <si>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</si>
  <si>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</si>
  <si>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</si>
  <si>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</si>
  <si>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</si>
  <si>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</si>
  <si>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</si>
  <si>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</si>
  <si>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</si>
  <si>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</si>
  <si>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</si>
  <si>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</si>
  <si>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</si>
  <si>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</si>
  <si>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</si>
  <si>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</si>
  <si>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</si>
  <si>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</si>
  <si>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</si>
  <si>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</si>
  <si>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</si>
  <si>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</si>
  <si>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</si>
  <si>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</si>
  <si>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</si>
  <si>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</si>
  <si>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</si>
  <si>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</si>
  <si>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</si>
  <si>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</si>
  <si>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</si>
  <si>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</si>
  <si>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</si>
  <si>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</si>
  <si>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</si>
  <si>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</si>
  <si>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</si>
  <si>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</si>
  <si>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</si>
  <si>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</si>
  <si>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</si>
  <si>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</si>
  <si>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</si>
  <si>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</si>
  <si>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</si>
  <si>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</si>
  <si>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</si>
  <si>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</si>
  <si>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</si>
  <si>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</si>
  <si>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</si>
  <si>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</si>
  <si>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</si>
  <si>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</si>
  <si>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</si>
  <si>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</si>
  <si>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</si>
  <si>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</si>
  <si>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</si>
  <si>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</si>
  <si>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</si>
  <si>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</si>
  <si>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</si>
  <si>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</si>
  <si>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</si>
  <si>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</si>
  <si>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</si>
  <si>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</si>
  <si>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</si>
  <si>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</si>
  <si>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</si>
  <si>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</si>
  <si>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</si>
  <si>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</si>
  <si>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</si>
  <si>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</si>
  <si>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</si>
  <si>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</si>
  <si>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</si>
  <si>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</si>
  <si>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</si>
  <si>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</si>
  <si>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</si>
  <si>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</si>
  <si>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</si>
  <si>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</si>
  <si>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</si>
  <si>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</si>
  <si>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</si>
  <si>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</si>
  <si>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</si>
  <si>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</si>
  <si>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</si>
  <si>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</si>
  <si>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</si>
  <si>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</si>
  <si>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</si>
  <si>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</si>
  <si>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</si>
  <si>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</si>
  <si>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</si>
  <si>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</si>
  <si>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</si>
  <si>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</si>
  <si>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</si>
  <si>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</si>
  <si>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</si>
  <si>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</si>
  <si>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</si>
  <si>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</si>
  <si>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</si>
  <si>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</si>
  <si>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</si>
  <si>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</si>
  <si>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</si>
  <si>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</si>
  <si>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</si>
  <si>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</si>
  <si>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</si>
  <si>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</si>
  <si>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</si>
  <si>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</si>
  <si>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</si>
  <si>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</si>
  <si>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</si>
  <si>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</si>
  <si>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</si>
  <si>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</si>
  <si>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</si>
  <si>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</si>
  <si>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</si>
  <si>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</si>
  <si>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</si>
  <si>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</si>
  <si>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</si>
  <si>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</si>
  <si>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</si>
  <si>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</si>
  <si>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</si>
  <si>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</si>
  <si>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</si>
  <si>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</si>
  <si>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</si>
  <si>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</si>
  <si>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</si>
  <si>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</si>
  <si>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</si>
  <si>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</si>
  <si>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</si>
  <si>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</si>
  <si>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</si>
  <si>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</si>
  <si>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</si>
  <si>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</si>
  <si>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</si>
  <si>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</si>
  <si>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</si>
  <si>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</si>
  <si>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</si>
  <si>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</si>
  <si>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</si>
  <si>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</si>
  <si>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</si>
  <si>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</si>
  <si>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</si>
  <si>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</si>
  <si>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</si>
  <si>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</si>
  <si>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</si>
  <si>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</si>
  <si>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</si>
  <si>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</si>
  <si>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</si>
  <si>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</si>
  <si>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</si>
  <si>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</si>
  <si>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</si>
  <si>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</si>
  <si>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</si>
  <si>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</si>
  <si>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</si>
  <si>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</si>
  <si>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</si>
  <si>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</si>
  <si>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</si>
  <si>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</si>
  <si>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</si>
  <si>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</si>
  <si>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</si>
  <si>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</si>
  <si>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</si>
  <si>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</si>
  <si>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</si>
  <si>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</si>
  <si>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</si>
  <si>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</si>
  <si>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</si>
  <si>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</si>
  <si>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</si>
  <si>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</si>
  <si>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</si>
  <si>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</si>
  <si>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</si>
  <si>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</si>
  <si>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</si>
  <si>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</si>
  <si>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</si>
  <si>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</si>
  <si>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</si>
  <si>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</si>
  <si>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</si>
  <si>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</si>
  <si>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</si>
  <si>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</si>
  <si>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</si>
  <si>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</si>
  <si>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</si>
  <si>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</si>
  <si>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</si>
  <si>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</si>
  <si>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</si>
  <si>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</si>
  <si>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</si>
  <si>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</si>
  <si>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</si>
  <si>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</si>
  <si>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</si>
  <si>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</si>
  <si>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</si>
  <si>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</si>
  <si>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</si>
  <si>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</si>
  <si>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</si>
  <si>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</si>
  <si>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</si>
  <si>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</si>
  <si>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</si>
  <si>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</si>
  <si>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</si>
  <si>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</si>
  <si>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</si>
  <si>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</si>
  <si>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</si>
  <si>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</si>
  <si>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</si>
  <si>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</si>
  <si>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</si>
  <si>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</si>
  <si>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</si>
  <si>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</si>
  <si>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</si>
  <si>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</si>
  <si>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</si>
  <si>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</si>
  <si>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</si>
  <si>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</si>
  <si>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</si>
  <si>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</si>
  <si>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</si>
  <si>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</si>
  <si>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</si>
  <si>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</si>
  <si>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</si>
  <si>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</si>
  <si>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</si>
  <si>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</si>
  <si>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</si>
  <si>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</si>
  <si>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</si>
  <si>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</si>
  <si>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</si>
  <si>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</si>
  <si>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</si>
  <si>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</si>
  <si>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</si>
  <si>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</si>
  <si>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</si>
  <si>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</si>
  <si>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</si>
  <si>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</si>
  <si>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</si>
  <si>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</si>
  <si>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</si>
  <si>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</si>
  <si>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</si>
  <si>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</si>
  <si>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</si>
  <si>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</si>
  <si>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</si>
  <si>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</si>
  <si>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</si>
  <si>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</si>
  <si>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</si>
  <si>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</si>
  <si>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</si>
  <si>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</si>
  <si>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</si>
  <si>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</si>
  <si>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</si>
  <si>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</si>
  <si>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</si>
  <si>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</si>
  <si>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</si>
  <si>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</si>
  <si>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</si>
  <si>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</si>
  <si>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</si>
  <si>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</si>
  <si>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</si>
  <si>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</si>
  <si>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</si>
  <si>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</si>
  <si>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</si>
  <si>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</si>
  <si>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</si>
  <si>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</si>
  <si>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</si>
  <si>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</si>
  <si>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</si>
  <si>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</si>
  <si>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</si>
  <si>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</si>
  <si>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</si>
  <si>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</si>
  <si>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</si>
  <si>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</si>
  <si>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</si>
  <si>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</si>
  <si>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</si>
  <si>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</si>
  <si>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</si>
  <si>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</si>
  <si>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</si>
  <si>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</si>
  <si>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</si>
  <si>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</si>
  <si>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</si>
  <si>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</si>
  <si>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</si>
  <si>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</si>
  <si>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</si>
  <si>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</si>
  <si>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</si>
  <si>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</si>
  <si>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</si>
  <si>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</si>
  <si>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</si>
  <si>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</si>
  <si>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</si>
  <si>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</si>
  <si>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</si>
  <si>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</si>
  <si>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</si>
  <si>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</si>
  <si>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</si>
  <si>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</si>
  <si>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</si>
  <si>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</si>
  <si>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</si>
  <si>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</si>
  <si>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</si>
  <si>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</si>
  <si>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</si>
  <si>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</si>
  <si>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</si>
  <si>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</si>
  <si>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</si>
  <si>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</si>
  <si>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</si>
  <si>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</si>
  <si>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</si>
  <si>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</si>
  <si>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</si>
  <si>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</si>
  <si>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</si>
  <si>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</si>
  <si>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</si>
  <si>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</si>
  <si>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</si>
  <si>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</si>
  <si>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</si>
  <si>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</si>
  <si>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</si>
  <si>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</si>
  <si>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</si>
  <si>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</si>
  <si>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</si>
  <si>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</si>
  <si>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</si>
  <si>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</si>
  <si>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</si>
  <si>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</si>
  <si>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</si>
  <si>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</si>
  <si>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</si>
  <si>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</si>
  <si>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</si>
  <si>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</si>
  <si>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</si>
  <si>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</si>
  <si>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</si>
  <si>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</si>
  <si>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</si>
  <si>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</si>
  <si>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</si>
  <si>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</si>
  <si>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</si>
  <si>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</si>
  <si>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</si>
  <si>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</si>
  <si>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</si>
  <si>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</si>
  <si>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</si>
  <si>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</si>
  <si>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</si>
  <si>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</si>
  <si>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</si>
  <si>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</si>
  <si>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</si>
  <si>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</si>
  <si>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</si>
  <si>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</si>
  <si>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</si>
  <si>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</si>
  <si>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</si>
  <si>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</si>
  <si>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</si>
  <si>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</si>
  <si>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</si>
  <si>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</si>
  <si>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</si>
  <si>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</si>
  <si>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</si>
  <si>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</si>
  <si>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</si>
  <si>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</si>
  <si>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</si>
  <si>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</si>
  <si>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</si>
  <si>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</si>
  <si>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</si>
  <si>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</si>
  <si>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</si>
  <si>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</si>
  <si>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</si>
  <si>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</si>
  <si>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</si>
  <si>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</si>
  <si>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</si>
  <si>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</si>
  <si>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</si>
  <si>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</si>
  <si>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</si>
  <si>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</si>
  <si>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</si>
  <si>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</si>
  <si>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</si>
  <si>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</si>
  <si>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</si>
  <si>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</si>
  <si>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</si>
  <si>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</si>
  <si>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</si>
  <si>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</si>
  <si>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</si>
  <si>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</si>
  <si>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</si>
  <si>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</si>
  <si>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</si>
  <si>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</si>
  <si>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</si>
  <si>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</si>
  <si>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</si>
  <si>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</si>
  <si>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</si>
  <si>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</si>
  <si>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</si>
  <si>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</si>
  <si>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</si>
  <si>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</si>
  <si>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</si>
  <si>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</si>
  <si>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</si>
  <si>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</si>
  <si>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</si>
  <si>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</si>
  <si>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</si>
  <si>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</si>
  <si>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</si>
  <si>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</si>
  <si>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</si>
  <si>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</si>
  <si>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</si>
  <si>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</si>
  <si>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</si>
  <si>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</si>
  <si>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</si>
  <si>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</si>
  <si>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</si>
  <si>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</si>
  <si>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</si>
  <si>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</si>
  <si>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</si>
  <si>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</si>
  <si>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</si>
  <si>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</si>
  <si>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</si>
  <si>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</si>
  <si>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</si>
  <si>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</si>
  <si>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</si>
  <si>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</si>
  <si>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</si>
  <si>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</si>
  <si>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</si>
  <si>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</si>
  <si>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</si>
  <si>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</si>
  <si>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</si>
  <si>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</si>
  <si>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</si>
  <si>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</si>
  <si>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</si>
  <si>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</si>
  <si>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</si>
  <si>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</si>
  <si>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</si>
  <si>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</si>
  <si>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</si>
  <si>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</si>
  <si>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</si>
  <si>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</si>
  <si>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</si>
  <si>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</si>
  <si>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</si>
  <si>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</si>
  <si>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</si>
  <si>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</si>
  <si>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</si>
  <si>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</si>
  <si>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</si>
  <si>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</si>
  <si>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</si>
  <si>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</si>
  <si>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</si>
  <si>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</si>
  <si>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</si>
  <si>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</si>
  <si>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</si>
  <si>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</si>
  <si>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</si>
  <si>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</si>
  <si>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</si>
  <si>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</si>
  <si>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</si>
  <si>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</si>
  <si>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</si>
  <si>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</si>
  <si>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</si>
  <si>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</si>
  <si>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</si>
  <si>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</si>
  <si>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</si>
  <si>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</si>
  <si>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</si>
  <si>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</si>
  <si>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</si>
  <si>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</si>
  <si>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</si>
  <si>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</si>
  <si>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</si>
  <si>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</si>
  <si>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</si>
  <si>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</si>
  <si>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</si>
  <si>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</si>
  <si>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</si>
  <si>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</si>
  <si>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</si>
  <si>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</si>
  <si>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</si>
  <si>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</si>
  <si>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</si>
  <si>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</si>
  <si>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</si>
  <si>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</si>
  <si>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</si>
  <si>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</si>
  <si>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</si>
  <si>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</si>
  <si>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</si>
  <si>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</si>
  <si>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</si>
  <si>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</si>
  <si>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</si>
  <si>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</si>
  <si>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</si>
  <si>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</si>
  <si>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</si>
  <si>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</si>
  <si>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</si>
  <si>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</si>
  <si>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</si>
  <si>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</si>
  <si>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</si>
  <si>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</si>
  <si>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</si>
  <si>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</si>
  <si>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</si>
  <si>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</si>
  <si>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</si>
  <si>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</si>
  <si>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</si>
  <si>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</si>
  <si>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</si>
  <si>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</si>
  <si>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</si>
  <si>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</si>
  <si>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</si>
  <si>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</si>
  <si>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</si>
  <si>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</si>
  <si>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</si>
  <si>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</si>
  <si>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</si>
  <si>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</si>
  <si>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</si>
  <si>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</si>
  <si>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</si>
  <si>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</si>
  <si>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</si>
  <si>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</si>
  <si>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</si>
  <si>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</si>
  <si>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</si>
  <si>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</si>
  <si>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</si>
  <si>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</si>
  <si>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</si>
  <si>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</si>
  <si>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</si>
  <si>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</si>
  <si>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</si>
  <si>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</si>
  <si>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</si>
  <si>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</si>
  <si>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</si>
  <si>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</si>
  <si>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</si>
  <si>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</si>
  <si>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</si>
  <si>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</si>
  <si>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</si>
  <si>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</si>
  <si>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</si>
  <si>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</si>
  <si>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</si>
  <si>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</si>
  <si>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</si>
  <si>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</si>
  <si>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</si>
  <si>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</si>
  <si>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</si>
  <si>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</si>
  <si>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</si>
  <si>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</si>
  <si>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</si>
  <si>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</si>
  <si>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</si>
  <si>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</si>
  <si>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</si>
  <si>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</si>
  <si>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</si>
  <si>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</si>
  <si>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</si>
  <si>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</si>
  <si>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</si>
  <si>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</si>
  <si>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</si>
  <si>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</si>
  <si>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</si>
  <si>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</si>
  <si>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</si>
  <si>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</si>
  <si>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</si>
  <si>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</si>
  <si>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</si>
  <si>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</si>
  <si>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</si>
  <si>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</si>
  <si>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</si>
  <si>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</si>
  <si>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</si>
  <si>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</si>
  <si>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</si>
  <si>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</si>
  <si>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</si>
  <si>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</si>
  <si>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</si>
  <si>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</si>
  <si>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</si>
  <si>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</si>
  <si>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</si>
  <si>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</si>
  <si>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</si>
  <si>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</si>
  <si>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</si>
  <si>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</si>
  <si>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</si>
  <si>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</si>
  <si>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</si>
  <si>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</si>
  <si>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</si>
  <si>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</si>
  <si>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</si>
  <si>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</si>
  <si>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</si>
  <si>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</si>
  <si>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</si>
  <si>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</si>
  <si>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</si>
  <si>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</si>
  <si>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</si>
  <si>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</si>
  <si>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</si>
  <si>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</si>
  <si>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</si>
  <si>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</si>
  <si>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</si>
  <si>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</si>
  <si>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</si>
  <si>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</si>
  <si>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</si>
  <si>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</si>
  <si>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</si>
  <si>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</si>
  <si>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</si>
  <si>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</si>
  <si>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</si>
  <si>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</si>
  <si>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</si>
  <si>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</si>
  <si>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</si>
  <si>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</si>
  <si>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</si>
  <si>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</si>
  <si>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</si>
  <si>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</si>
  <si>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</si>
  <si>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</si>
  <si>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</si>
  <si>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</si>
  <si>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</si>
  <si>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</si>
  <si>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</si>
  <si>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</si>
  <si>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</si>
  <si>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</si>
  <si>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</si>
  <si>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</si>
  <si>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</si>
  <si>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</si>
  <si>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</si>
  <si>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</si>
  <si>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</si>
  <si>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</si>
  <si>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</si>
  <si>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</si>
  <si>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</si>
  <si>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</si>
  <si>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</si>
  <si>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</si>
  <si>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</si>
  <si>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</si>
  <si>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</si>
  <si>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</si>
  <si>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</si>
  <si>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</si>
  <si>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</si>
  <si>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</si>
  <si>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</si>
  <si>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</si>
  <si>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</si>
  <si>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</si>
  <si>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</si>
  <si>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</si>
  <si>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</si>
  <si>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</si>
  <si>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</si>
  <si>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</si>
  <si>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</si>
  <si>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</si>
  <si>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</si>
  <si>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</si>
  <si>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</si>
  <si>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</si>
  <si>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</si>
  <si>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</si>
  <si>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</si>
  <si>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</si>
  <si>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</si>
  <si>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</si>
  <si>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</si>
  <si>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</si>
  <si>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</si>
  <si>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</si>
  <si>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</si>
  <si>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</si>
  <si>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</si>
  <si>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</si>
  <si>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</si>
  <si>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</si>
  <si>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</si>
  <si>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</si>
  <si>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</si>
  <si>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</si>
  <si>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</si>
  <si>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</si>
  <si>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</si>
  <si>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</si>
  <si>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</si>
  <si>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</si>
  <si>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</si>
  <si>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</si>
  <si>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</si>
  <si>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</si>
  <si>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</si>
  <si>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</si>
  <si>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</si>
  <si>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</si>
  <si>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</si>
  <si>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</si>
  <si>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</si>
  <si>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</si>
  <si>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</si>
  <si>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</si>
  <si>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</si>
  <si>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</si>
  <si>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</si>
  <si>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</si>
  <si>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</si>
  <si>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</si>
  <si>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</si>
  <si>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</si>
  <si>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</si>
  <si>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</si>
  <si>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</si>
  <si>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</si>
  <si>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</si>
  <si>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</si>
  <si>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</si>
  <si>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</si>
  <si>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</si>
  <si>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</si>
  <si>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</si>
  <si>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</si>
  <si>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</si>
  <si>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</si>
  <si>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</si>
  <si>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</si>
  <si>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</si>
  <si>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</si>
  <si>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</si>
  <si>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</si>
  <si>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</si>
  <si>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</si>
  <si>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</si>
  <si>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</si>
  <si>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</si>
  <si>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</si>
  <si>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</si>
  <si>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</si>
  <si>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</si>
  <si>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</si>
  <si>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</si>
  <si>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</si>
  <si>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</si>
  <si>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</si>
  <si>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</si>
  <si>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</si>
  <si>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</si>
  <si>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</si>
  <si>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</si>
  <si>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</si>
  <si>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</si>
  <si>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</si>
  <si>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</si>
  <si>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</si>
  <si>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</si>
  <si>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</si>
  <si>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</si>
  <si>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</si>
  <si>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</si>
  <si>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</si>
  <si>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</si>
  <si>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</si>
  <si>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</si>
  <si>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</si>
  <si>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</si>
  <si>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</si>
  <si>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</si>
  <si>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</si>
  <si>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</si>
  <si>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</si>
  <si>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</si>
  <si>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</si>
  <si>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</si>
  <si>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</si>
  <si>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</si>
  <si>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</si>
  <si>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</si>
  <si>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</si>
  <si>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</si>
  <si>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</si>
  <si>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</si>
  <si>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</si>
  <si>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</si>
  <si>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</si>
  <si>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</si>
  <si>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</si>
  <si>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</si>
  <si>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</si>
  <si>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</si>
  <si>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</si>
  <si>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</si>
  <si>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</si>
  <si>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</si>
  <si>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</si>
  <si>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</si>
  <si>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</si>
  <si>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</si>
  <si>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</si>
  <si>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</si>
  <si>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</si>
  <si>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</si>
  <si>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</si>
  <si>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</si>
  <si>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</si>
  <si>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</si>
  <si>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</si>
  <si>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</si>
  <si>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</si>
  <si>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</si>
  <si>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</si>
  <si>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</si>
  <si>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</si>
  <si>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</si>
  <si>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</si>
  <si>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</si>
  <si>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</si>
  <si>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</si>
  <si>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</si>
  <si>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</si>
  <si>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</si>
  <si>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</si>
  <si>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</si>
  <si>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</si>
  <si>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</si>
  <si>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</si>
  <si>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</si>
  <si>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</si>
  <si>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</si>
  <si>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</si>
  <si>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</si>
  <si>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</si>
  <si>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</si>
  <si>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</si>
  <si>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</si>
  <si>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</si>
  <si>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</si>
  <si>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</si>
  <si>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</si>
  <si>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</si>
  <si>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</si>
  <si>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</si>
  <si>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</si>
  <si>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</si>
  <si>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</si>
  <si>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</si>
  <si>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</si>
  <si>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</si>
  <si>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</si>
  <si>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</si>
  <si>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</si>
  <si>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</si>
  <si>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</si>
  <si>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</si>
  <si>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</si>
  <si>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</si>
  <si>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</si>
  <si>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</si>
  <si>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</si>
  <si>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</si>
  <si>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</si>
  <si>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</si>
  <si>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</si>
  <si>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</si>
  <si>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</si>
  <si>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</si>
  <si>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</si>
  <si>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</si>
  <si>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</si>
  <si>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</si>
  <si>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</si>
  <si>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</si>
  <si>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</si>
  <si>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</si>
  <si>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</si>
  <si>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</si>
  <si>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</si>
  <si>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</si>
  <si>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</si>
  <si>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</si>
  <si>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</si>
  <si>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</si>
  <si>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</si>
  <si>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</si>
  <si>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</si>
  <si>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</si>
  <si>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</si>
  <si>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</si>
  <si>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</si>
  <si>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</si>
  <si>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</si>
  <si>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</si>
  <si>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</si>
  <si>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</si>
  <si>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</si>
  <si>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</si>
  <si>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</si>
  <si>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</si>
  <si>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</si>
  <si>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</si>
  <si>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</si>
  <si>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</si>
  <si>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</si>
  <si>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</si>
  <si>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</si>
  <si>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</si>
  <si>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</si>
  <si>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</si>
  <si>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</si>
  <si>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</si>
  <si>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</si>
  <si>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</si>
  <si>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</si>
  <si>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</si>
  <si>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</si>
  <si>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</si>
  <si>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</si>
  <si>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</si>
  <si>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</si>
  <si>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</si>
  <si>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</si>
  <si>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</si>
  <si>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</si>
  <si>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</si>
  <si>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</si>
  <si>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</si>
  <si>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</si>
  <si>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</si>
  <si>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</si>
  <si>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</si>
  <si>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</si>
  <si>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</si>
  <si>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</si>
  <si>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</si>
  <si>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</si>
  <si>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</si>
  <si>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</si>
  <si>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</si>
  <si>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</si>
  <si>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</si>
  <si>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</si>
  <si>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</si>
  <si>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</si>
  <si>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</si>
  <si>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</si>
  <si>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</si>
  <si>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</si>
  <si>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</si>
  <si>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</si>
  <si>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</si>
  <si>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</si>
  <si>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</si>
  <si>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</si>
  <si>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</si>
  <si>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</si>
  <si>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</si>
  <si>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</si>
  <si>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</si>
  <si>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</si>
  <si>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</si>
  <si>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</si>
  <si>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</si>
  <si>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</si>
  <si>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</si>
  <si>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</si>
  <si>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</si>
  <si>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</si>
  <si>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</si>
  <si>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</si>
  <si>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</si>
  <si>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</si>
  <si>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</si>
  <si>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</si>
  <si>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</si>
  <si>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</si>
  <si>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</si>
  <si>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</si>
  <si>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</si>
  <si>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</si>
  <si>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</si>
  <si>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</si>
  <si>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</si>
  <si>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</si>
  <si>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</si>
  <si>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</si>
  <si>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</si>
  <si>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</si>
  <si>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</si>
  <si>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</si>
  <si>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</si>
  <si>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</si>
  <si>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</si>
  <si>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</si>
  <si>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</si>
  <si>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</si>
  <si>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</si>
  <si>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</si>
  <si>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</si>
  <si>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</si>
  <si>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</si>
  <si>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</si>
  <si>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</si>
  <si>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</si>
  <si>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</si>
  <si>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</si>
  <si>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</si>
  <si>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</si>
  <si>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</si>
  <si>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</si>
  <si>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</si>
  <si>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</si>
  <si>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</si>
  <si>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</si>
  <si>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</si>
  <si>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</si>
  <si>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</si>
  <si>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</si>
  <si>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</si>
  <si>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</si>
  <si>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</si>
  <si>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</si>
  <si>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</si>
  <si>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</si>
  <si>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</si>
  <si>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</si>
  <si>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</si>
  <si>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</si>
  <si>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</si>
  <si>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</si>
  <si>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</si>
  <si>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</si>
  <si>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</si>
  <si>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</si>
  <si>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</si>
  <si>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</si>
  <si>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</si>
  <si>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</si>
  <si>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</si>
  <si>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</si>
  <si>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</si>
  <si>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</si>
  <si>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</si>
  <si>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</si>
  <si>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</si>
  <si>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</si>
  <si>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</si>
  <si>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</si>
  <si>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</si>
  <si>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</si>
  <si>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</si>
  <si>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</si>
  <si>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</si>
  <si>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</si>
  <si>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</si>
  <si>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</si>
  <si>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</si>
  <si>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</si>
  <si>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</si>
  <si>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</si>
  <si>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</si>
  <si>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</si>
  <si>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</si>
  <si>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</si>
  <si>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</si>
  <si>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</si>
  <si>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</si>
  <si>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</si>
  <si>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</si>
  <si>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</si>
  <si>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</si>
  <si>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</si>
  <si>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</si>
  <si>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</si>
  <si>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</si>
  <si>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</si>
  <si>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</si>
  <si>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</si>
  <si>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</si>
  <si>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</si>
  <si>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</si>
  <si>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</si>
  <si>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</si>
  <si>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</si>
  <si>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</si>
  <si>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</si>
  <si>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</si>
  <si>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</si>
  <si>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</si>
  <si>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</si>
  <si>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</si>
  <si>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</si>
  <si>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</si>
  <si>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</si>
  <si>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</si>
  <si>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</si>
  <si>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</si>
  <si>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</si>
  <si>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</si>
  <si>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</si>
  <si>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</si>
  <si>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</si>
  <si>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</si>
  <si>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</si>
  <si>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</si>
  <si>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</si>
  <si>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</si>
  <si>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</si>
  <si>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</si>
  <si>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</si>
  <si>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</si>
  <si>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</si>
  <si>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</si>
  <si>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</si>
  <si>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</si>
  <si>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</si>
  <si>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</si>
  <si>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</si>
  <si>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</si>
  <si>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</si>
  <si>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</si>
  <si>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</si>
  <si>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</si>
  <si>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</si>
  <si>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</si>
  <si>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</si>
  <si>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</si>
  <si>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</si>
  <si>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</si>
  <si>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</si>
  <si>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</si>
  <si>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</si>
  <si>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</si>
  <si>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</si>
  <si>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</si>
  <si>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</si>
  <si>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</si>
  <si>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</si>
  <si>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</si>
  <si>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</si>
  <si>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</si>
  <si>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</si>
  <si>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</si>
  <si>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</si>
  <si>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</si>
  <si>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</si>
  <si>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</si>
  <si>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</si>
  <si>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</si>
  <si>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</si>
  <si>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</si>
  <si>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</si>
  <si>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</si>
  <si>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</si>
  <si>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</si>
  <si>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</si>
  <si>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</si>
  <si>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</si>
  <si>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</si>
  <si>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</si>
  <si>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</si>
  <si>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</si>
  <si>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</si>
  <si>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</si>
  <si>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</si>
  <si>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</si>
  <si>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</si>
  <si>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</si>
  <si>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</si>
  <si>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</si>
  <si>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</si>
  <si>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</si>
  <si>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</si>
  <si>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</si>
  <si>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</si>
  <si>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</si>
  <si>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</si>
  <si>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</si>
  <si>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</si>
  <si>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</si>
  <si>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</si>
  <si>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</si>
  <si>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</si>
  <si>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</si>
  <si>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</si>
  <si>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</si>
  <si>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</si>
  <si>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</si>
  <si>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</si>
  <si>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</si>
  <si>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</si>
  <si>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</si>
  <si>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</si>
  <si>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</si>
  <si>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</si>
  <si>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</si>
  <si>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</si>
  <si>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</si>
  <si>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</si>
  <si>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</si>
  <si>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</si>
  <si>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</si>
  <si>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</si>
  <si>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</si>
  <si>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</si>
  <si>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</si>
  <si>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</si>
  <si>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</si>
  <si>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</si>
  <si>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</si>
  <si>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</si>
  <si>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</si>
  <si>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</si>
  <si>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</si>
  <si>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</si>
  <si>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</si>
  <si>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</si>
  <si>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</si>
  <si>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</si>
  <si>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</si>
  <si>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</si>
  <si>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</si>
  <si>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</si>
  <si>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</si>
  <si>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</si>
  <si>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</si>
  <si>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</si>
  <si>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</si>
  <si>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</si>
  <si>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</si>
  <si>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</si>
  <si>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</si>
  <si>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</si>
  <si>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</si>
  <si>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</si>
  <si>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</si>
  <si>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</si>
  <si>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</si>
  <si>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</si>
  <si>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</si>
  <si>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</si>
  <si>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</si>
  <si>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</si>
  <si>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</si>
  <si>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</si>
  <si>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</si>
  <si>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</si>
  <si>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</si>
  <si>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</si>
  <si>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</si>
  <si>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</si>
  <si>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</si>
  <si>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</si>
  <si>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</si>
  <si>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</si>
  <si>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</si>
  <si>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</si>
  <si>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</si>
  <si>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</si>
  <si>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</si>
  <si>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</si>
  <si>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</si>
  <si>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</si>
  <si>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</si>
  <si>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</si>
  <si>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</si>
  <si>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</si>
  <si>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</si>
  <si>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</si>
  <si>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</si>
  <si>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</si>
  <si>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</si>
  <si>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</si>
  <si>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</si>
  <si>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</si>
  <si>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</si>
  <si>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</si>
  <si>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</si>
  <si>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</si>
  <si>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</si>
  <si>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</si>
  <si>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</si>
  <si>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</si>
  <si>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</si>
  <si>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</si>
  <si>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</si>
  <si>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</si>
  <si>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</si>
  <si>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</si>
  <si>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</si>
  <si>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</si>
  <si>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</si>
  <si>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</si>
  <si>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</si>
  <si>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</si>
  <si>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</si>
  <si>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</si>
  <si>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</si>
  <si>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</si>
  <si>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</si>
  <si>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</si>
  <si>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</si>
  <si>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</si>
  <si>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</si>
  <si>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</si>
  <si>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</si>
  <si>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</si>
  <si>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</si>
  <si>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</si>
  <si>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</si>
  <si>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</si>
  <si>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</si>
  <si>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</si>
  <si>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</si>
  <si>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</si>
  <si>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</si>
  <si>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</si>
  <si>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</si>
  <si>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</si>
  <si>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</si>
  <si>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</si>
  <si>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</si>
  <si>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</si>
  <si>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</si>
  <si>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</si>
  <si>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</si>
  <si>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</si>
  <si>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</si>
  <si>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</si>
  <si>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</si>
  <si>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</si>
  <si>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</si>
  <si>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</si>
  <si>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</si>
  <si>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</si>
  <si>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</si>
  <si>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</si>
  <si>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</si>
  <si>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</si>
  <si>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</si>
  <si>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</si>
  <si>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</si>
  <si>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</si>
  <si>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</si>
  <si>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</si>
  <si>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</si>
  <si>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</si>
  <si>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</si>
  <si>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</si>
  <si>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</si>
  <si>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</si>
  <si>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</si>
  <si>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</si>
  <si>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</si>
  <si>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</si>
  <si>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</si>
  <si>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</si>
  <si>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</si>
  <si>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</si>
  <si>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</si>
  <si>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</si>
  <si>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</si>
  <si>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</si>
  <si>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</si>
  <si>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</si>
  <si>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</si>
  <si>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</si>
  <si>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</si>
  <si>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</si>
  <si>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</si>
  <si>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</si>
  <si>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</si>
  <si>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</si>
  <si>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</si>
  <si>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</si>
  <si>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</si>
  <si>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</si>
  <si>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</si>
  <si>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</si>
  <si>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</si>
  <si>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</si>
  <si>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</si>
  <si>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</si>
  <si>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</si>
  <si>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</si>
  <si>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</si>
  <si>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</si>
  <si>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</si>
  <si>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</si>
  <si>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</si>
  <si>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</si>
  <si>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</si>
  <si>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</si>
  <si>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</si>
  <si>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</si>
  <si>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</si>
  <si>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</si>
  <si>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</si>
  <si>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</si>
  <si>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</si>
  <si>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</si>
  <si>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</si>
  <si>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</si>
  <si>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</si>
  <si>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</si>
  <si>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</si>
  <si>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</si>
  <si>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</si>
  <si>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</si>
  <si>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</si>
  <si>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</si>
  <si>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</si>
  <si>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</si>
  <si>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</si>
  <si>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</si>
  <si>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</si>
  <si>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</si>
  <si>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</si>
  <si>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</si>
  <si>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</si>
  <si>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</si>
  <si>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</si>
  <si>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</si>
  <si>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</si>
  <si>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</si>
  <si>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</si>
  <si>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</si>
  <si>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</si>
  <si>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</si>
  <si>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</si>
  <si>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</si>
  <si>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</si>
  <si>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</si>
  <si>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</si>
  <si>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</si>
  <si>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</si>
  <si>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</si>
  <si>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</si>
  <si>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</si>
  <si>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</si>
  <si>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</si>
  <si>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</si>
  <si>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</si>
  <si>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</si>
  <si>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</si>
  <si>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</si>
  <si>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</si>
  <si>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</si>
  <si>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</si>
  <si>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</si>
  <si>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</si>
  <si>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</si>
  <si>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</si>
  <si>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</si>
  <si>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</si>
  <si>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</si>
  <si>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</si>
  <si>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</si>
  <si>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</si>
  <si>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</si>
  <si>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</si>
  <si>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</si>
  <si>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</si>
  <si>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</si>
  <si>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</si>
  <si>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</si>
  <si>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</si>
  <si>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</si>
  <si>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</si>
  <si>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</si>
  <si>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</si>
  <si>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</si>
  <si>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</si>
  <si>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</si>
  <si>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</si>
  <si>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</si>
  <si>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</si>
  <si>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</si>
  <si>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</si>
  <si>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</si>
  <si>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</si>
  <si>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</si>
  <si>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</si>
  <si>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</si>
  <si>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</si>
  <si>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</si>
  <si>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</si>
  <si>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</si>
  <si>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</si>
  <si>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</si>
  <si>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</si>
  <si>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</si>
  <si>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</si>
  <si>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</si>
  <si>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</si>
  <si>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</si>
  <si>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</si>
  <si>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</si>
  <si>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</si>
  <si>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</si>
  <si>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</si>
  <si>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</si>
  <si>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</si>
  <si>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</si>
  <si>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</si>
  <si>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</si>
  <si>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</si>
  <si>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</si>
  <si>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</si>
  <si>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</si>
  <si>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</si>
  <si>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</si>
  <si>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</si>
  <si>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</si>
  <si>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</si>
  <si>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</si>
  <si>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</si>
  <si>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</si>
  <si>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</si>
  <si>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</si>
  <si>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</si>
  <si>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</si>
  <si>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</si>
  <si>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</si>
  <si>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</si>
  <si>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</si>
  <si>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</si>
  <si>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</si>
  <si>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</si>
  <si>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</si>
  <si>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</si>
  <si>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</si>
  <si>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</si>
  <si>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</si>
  <si>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</si>
  <si>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</si>
  <si>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</si>
  <si>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</si>
  <si>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</si>
  <si>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</si>
  <si>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</si>
  <si>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</si>
  <si>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</si>
  <si>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</si>
  <si>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</si>
  <si>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</si>
  <si>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</si>
  <si>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</si>
  <si>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</si>
  <si>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</si>
  <si>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</si>
  <si>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</si>
  <si>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</si>
  <si>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</si>
  <si>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</si>
  <si>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</si>
  <si>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</si>
  <si>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</si>
  <si>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</si>
  <si>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</si>
  <si>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</si>
  <si>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</si>
  <si>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</si>
  <si>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</si>
  <si>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</si>
  <si>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</si>
  <si>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</si>
  <si>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</si>
  <si>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</si>
  <si>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</si>
  <si>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</si>
  <si>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</si>
  <si>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</si>
  <si>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</si>
  <si>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</si>
  <si>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</si>
  <si>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</si>
  <si>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</si>
  <si>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</si>
  <si>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</si>
  <si>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</si>
  <si>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</si>
  <si>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</si>
  <si>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</si>
  <si>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</si>
  <si>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</si>
  <si>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</si>
  <si>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</si>
  <si>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</si>
  <si>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</si>
  <si>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</si>
  <si>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</si>
  <si>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</si>
  <si>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</si>
  <si>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</si>
  <si>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</si>
  <si>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</si>
  <si>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</si>
  <si>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</si>
  <si>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</si>
  <si>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</si>
  <si>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</si>
  <si>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</si>
  <si>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</si>
  <si>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</si>
  <si>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</si>
  <si>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</si>
  <si>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</si>
  <si>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</si>
  <si>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</si>
  <si>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</si>
  <si>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</si>
  <si>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</si>
  <si>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</si>
  <si>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</si>
  <si>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</si>
  <si>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</si>
  <si>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</si>
  <si>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</si>
  <si>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</si>
  <si>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</si>
  <si>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</si>
  <si>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</si>
  <si>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</si>
  <si>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</si>
  <si>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</si>
  <si>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</si>
  <si>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</si>
  <si>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</si>
  <si>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</si>
  <si>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</si>
  <si>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</si>
  <si>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</si>
  <si>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</si>
  <si>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</si>
  <si>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</si>
  <si>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</si>
  <si>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</si>
  <si>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</si>
  <si>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</si>
  <si>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</si>
  <si>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</si>
  <si>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</si>
  <si>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</si>
  <si>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</si>
  <si>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</si>
  <si>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</si>
  <si>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</si>
  <si>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</si>
  <si>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</si>
  <si>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</si>
  <si>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</si>
  <si>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</si>
  <si>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</si>
  <si>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</si>
  <si>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</si>
  <si>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</si>
  <si>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</si>
  <si>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</si>
  <si>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</si>
  <si>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</si>
  <si>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</si>
  <si>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</si>
  <si>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</si>
  <si>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</si>
  <si>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</si>
  <si>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</si>
  <si>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</si>
  <si>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</si>
  <si>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</si>
  <si>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</si>
  <si>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</si>
  <si>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</si>
  <si>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</si>
  <si>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</si>
  <si>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</si>
  <si>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</si>
  <si>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</si>
  <si>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</si>
  <si>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</si>
  <si>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</si>
  <si>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</si>
  <si>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</si>
  <si>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</si>
  <si>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</si>
  <si>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</si>
  <si>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</si>
  <si>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</si>
  <si>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</si>
  <si>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</si>
  <si>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</si>
  <si>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</si>
  <si>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</si>
  <si>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</si>
  <si>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</si>
  <si>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</si>
  <si>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</si>
  <si>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</si>
  <si>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</si>
  <si>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</si>
  <si>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</si>
  <si>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</si>
  <si>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</si>
  <si>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</si>
  <si>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</si>
  <si>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</si>
  <si>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</si>
  <si>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</si>
  <si>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</si>
  <si>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</si>
  <si>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</si>
  <si>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</si>
  <si>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</si>
  <si>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</si>
  <si>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</si>
  <si>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</si>
  <si>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</si>
  <si>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</si>
  <si>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</si>
  <si>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</si>
  <si>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</si>
  <si>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</si>
  <si>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</si>
  <si>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</si>
  <si>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</si>
  <si>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</si>
  <si>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</si>
  <si>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</si>
  <si>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</si>
  <si>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</si>
  <si>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</si>
  <si>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</si>
  <si>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</si>
  <si>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</si>
  <si>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</si>
  <si>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</si>
  <si>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</si>
  <si>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</si>
  <si>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</si>
  <si>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</si>
  <si>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</si>
  <si>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</si>
  <si>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</si>
  <si>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</si>
  <si>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</si>
  <si>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</si>
  <si>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</si>
  <si>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</si>
  <si>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</si>
  <si>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</si>
  <si>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</si>
  <si>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</si>
  <si>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</si>
  <si>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</si>
  <si>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</si>
  <si>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</si>
  <si>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</si>
  <si>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</si>
  <si>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</si>
  <si>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</si>
  <si>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</si>
  <si>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</si>
  <si>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</si>
  <si>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</si>
  <si>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</si>
  <si>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</si>
  <si>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</si>
  <si>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</si>
  <si>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</si>
  <si>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</si>
  <si>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</si>
  <si>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</si>
  <si>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</si>
  <si>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</si>
  <si>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</si>
  <si>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</si>
  <si>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</si>
  <si>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</si>
  <si>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</si>
  <si>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</si>
  <si>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</si>
  <si>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</si>
  <si>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</si>
  <si>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</si>
  <si>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</si>
  <si>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</si>
  <si>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</si>
  <si>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</si>
  <si>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</si>
  <si>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</si>
  <si>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</si>
  <si>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</si>
  <si>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</si>
  <si>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</si>
  <si>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</si>
  <si>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</si>
  <si>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</si>
  <si>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</si>
  <si>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</si>
  <si>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</si>
  <si>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</si>
  <si>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</si>
  <si>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</si>
  <si>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</si>
  <si>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</si>
  <si>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</si>
  <si>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</si>
  <si>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</si>
  <si>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</si>
  <si>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</si>
  <si>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</si>
  <si>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</si>
  <si>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</si>
  <si>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</si>
  <si>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</si>
  <si>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</si>
  <si>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</si>
  <si>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</si>
  <si>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</si>
  <si>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</si>
  <si>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</si>
  <si>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</si>
  <si>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</si>
  <si>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</si>
  <si>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</si>
  <si>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</si>
  <si>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</si>
  <si>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</si>
  <si>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</si>
  <si>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</si>
  <si>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</si>
  <si>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</si>
  <si>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</si>
  <si>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</si>
  <si>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</si>
  <si>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</si>
  <si>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</si>
  <si>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</si>
  <si>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</si>
  <si>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</si>
  <si>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</si>
  <si>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</si>
  <si>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</si>
  <si>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</si>
  <si>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</si>
  <si>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</si>
  <si>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</si>
  <si>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</si>
  <si>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</si>
  <si>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</si>
  <si>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</si>
  <si>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</si>
  <si>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</si>
  <si>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</si>
  <si>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</si>
  <si>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</si>
  <si>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</si>
  <si>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</si>
  <si>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</si>
  <si>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</si>
  <si>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</si>
  <si>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</si>
  <si>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</si>
  <si>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</si>
  <si>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</si>
  <si>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</si>
  <si>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</si>
  <si>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</si>
  <si>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</si>
  <si>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</si>
  <si>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</si>
  <si>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</si>
  <si>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</si>
  <si>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</si>
  <si>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</si>
  <si>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</si>
  <si>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</si>
  <si>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</si>
  <si>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</si>
  <si>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</si>
  <si>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</si>
  <si>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</si>
  <si>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</si>
  <si>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</si>
  <si>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</si>
  <si>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</si>
  <si>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</si>
  <si>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</si>
  <si>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</si>
  <si>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</si>
  <si>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</si>
  <si>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</si>
  <si>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</si>
  <si>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</si>
  <si>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</si>
  <si>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</si>
  <si>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</si>
  <si>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</si>
  <si>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</si>
  <si>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</si>
  <si>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</si>
  <si>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</si>
  <si>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</si>
  <si>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</si>
  <si>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</si>
  <si>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</si>
  <si>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</si>
  <si>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</si>
  <si>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</si>
  <si>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</si>
  <si>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</si>
  <si>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</si>
  <si>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</si>
  <si>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</si>
  <si>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</si>
  <si>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</si>
  <si>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</si>
  <si>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</si>
  <si>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</si>
  <si>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</si>
  <si>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</si>
  <si>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</si>
  <si>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</si>
  <si>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</si>
  <si>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</si>
  <si>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</si>
  <si>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</si>
  <si>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</si>
  <si>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</si>
  <si>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</si>
  <si>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</si>
  <si>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</si>
  <si>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</si>
  <si>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121</t>
  </si>
  <si>
    <t>123</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</si>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</sst>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0" zoomScaleNormal="80" zoomScaleSheetLayoutView="40" zoomScalePageLayoutView="40" workbookViewId="0">
      <selection activeCell="G207" sqref="G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1" t="s">
        <v>628</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178"/>
      <c r="I20" s="141" t="s">
        <v>628</v>
      </c>
      <c r="J20" s="142" t="s">
        <v>395</v>
      </c>
      <c r="K20" s="143">
        <v>2126946275</v>
      </c>
      <c r="L20" s="144">
        <v>44197</v>
      </c>
      <c r="M20" s="144">
        <v>44561</v>
      </c>
      <c r="N20" s="127">
        <f>+(M20-L20)/30</f>
        <v>12.133333333333333</v>
      </c>
      <c r="O20" s="130"/>
      <c r="U20" s="126"/>
      <c r="V20" s="103">
        <f ca="1">NOW()</f>
        <v>44193.97241574074</v>
      </c>
      <c r="W20" s="103">
        <f ca="1">NOW()</f>
        <v>44193.97241574074</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JÓVENES TRABAJANDO POR EL BIENESTAR DEL DARIEN</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41298</v>
      </c>
      <c r="F51" s="137">
        <v>41639</v>
      </c>
      <c r="G51" s="152">
        <f t="shared" ref="G51:G107" si="3">IF(AND(E51&lt;&gt;"",F51&lt;&gt;""),((F51-E51)/30),"")</f>
        <v>11.366666666666667</v>
      </c>
      <c r="H51" s="111" t="s">
        <v>2684</v>
      </c>
      <c r="I51" s="113" t="s">
        <v>628</v>
      </c>
      <c r="J51" s="113" t="s">
        <v>658</v>
      </c>
      <c r="K51" s="115">
        <v>380379099</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2684</v>
      </c>
      <c r="I52" s="113" t="s">
        <v>628</v>
      </c>
      <c r="J52" s="113" t="s">
        <v>631</v>
      </c>
      <c r="K52" s="115">
        <v>549267004</v>
      </c>
      <c r="L52" s="116" t="s">
        <v>1148</v>
      </c>
      <c r="M52" s="109">
        <v>1</v>
      </c>
      <c r="N52" s="116" t="s">
        <v>2634</v>
      </c>
      <c r="O52" s="116" t="s">
        <v>1148</v>
      </c>
      <c r="P52" s="77"/>
    </row>
    <row r="53" spans="1:16" s="7" customFormat="1" ht="24.75" customHeight="1" outlineLevel="1" x14ac:dyDescent="0.25">
      <c r="A53" s="136">
        <v>6</v>
      </c>
      <c r="B53" s="114" t="s">
        <v>2665</v>
      </c>
      <c r="C53" s="116" t="s">
        <v>31</v>
      </c>
      <c r="D53" s="113" t="s">
        <v>2686</v>
      </c>
      <c r="E53" s="137">
        <v>41557</v>
      </c>
      <c r="F53" s="137">
        <v>42004</v>
      </c>
      <c r="G53" s="152">
        <f t="shared" si="3"/>
        <v>14.9</v>
      </c>
      <c r="H53" s="114" t="s">
        <v>2690</v>
      </c>
      <c r="I53" s="113" t="s">
        <v>628</v>
      </c>
      <c r="J53" s="113" t="s">
        <v>658</v>
      </c>
      <c r="K53" s="110">
        <v>938044665</v>
      </c>
      <c r="L53" s="116" t="s">
        <v>1148</v>
      </c>
      <c r="M53" s="109">
        <v>1</v>
      </c>
      <c r="N53" s="116" t="s">
        <v>2634</v>
      </c>
      <c r="O53" s="116" t="s">
        <v>1148</v>
      </c>
      <c r="P53" s="77"/>
    </row>
    <row r="54" spans="1:16" s="7" customFormat="1" ht="24.75" customHeight="1" outlineLevel="1" x14ac:dyDescent="0.25">
      <c r="A54" s="136">
        <v>7</v>
      </c>
      <c r="B54" s="114" t="s">
        <v>2665</v>
      </c>
      <c r="C54" s="116" t="s">
        <v>31</v>
      </c>
      <c r="D54" s="113" t="s">
        <v>2686</v>
      </c>
      <c r="E54" s="137">
        <v>41557</v>
      </c>
      <c r="F54" s="137">
        <v>42004</v>
      </c>
      <c r="G54" s="152">
        <f t="shared" si="3"/>
        <v>14.9</v>
      </c>
      <c r="H54" s="114" t="s">
        <v>2687</v>
      </c>
      <c r="I54" s="113" t="s">
        <v>628</v>
      </c>
      <c r="J54" s="113" t="s">
        <v>631</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2688</v>
      </c>
      <c r="I55" s="113" t="s">
        <v>628</v>
      </c>
      <c r="J55" s="113" t="s">
        <v>658</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2688</v>
      </c>
      <c r="I56" s="113" t="s">
        <v>628</v>
      </c>
      <c r="J56" s="113" t="s">
        <v>631</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2688</v>
      </c>
      <c r="I57" s="113" t="s">
        <v>628</v>
      </c>
      <c r="J57" s="113" t="s">
        <v>640</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2688</v>
      </c>
      <c r="I58" s="113" t="s">
        <v>628</v>
      </c>
      <c r="J58" s="113" t="s">
        <v>395</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2689</v>
      </c>
      <c r="E59" s="137">
        <v>41996</v>
      </c>
      <c r="F59" s="137">
        <v>42369</v>
      </c>
      <c r="G59" s="152">
        <f t="shared" si="3"/>
        <v>12.433333333333334</v>
      </c>
      <c r="H59" s="114" t="s">
        <v>2690</v>
      </c>
      <c r="I59" s="113" t="s">
        <v>628</v>
      </c>
      <c r="J59" s="113" t="s">
        <v>658</v>
      </c>
      <c r="K59" s="115">
        <v>4320623618</v>
      </c>
      <c r="L59" s="116" t="s">
        <v>1148</v>
      </c>
      <c r="M59" s="109">
        <v>1</v>
      </c>
      <c r="N59" s="116" t="s">
        <v>2634</v>
      </c>
      <c r="O59" s="116" t="s">
        <v>1148</v>
      </c>
      <c r="P59" s="77"/>
    </row>
    <row r="60" spans="1:16" s="7" customFormat="1" ht="24.75" customHeight="1" outlineLevel="1" x14ac:dyDescent="0.25">
      <c r="A60" s="136">
        <v>13</v>
      </c>
      <c r="B60" s="114" t="s">
        <v>2665</v>
      </c>
      <c r="C60" s="116" t="s">
        <v>31</v>
      </c>
      <c r="D60" s="113" t="s">
        <v>2689</v>
      </c>
      <c r="E60" s="137">
        <v>41996</v>
      </c>
      <c r="F60" s="137">
        <v>42369</v>
      </c>
      <c r="G60" s="152">
        <f t="shared" si="3"/>
        <v>12.433333333333334</v>
      </c>
      <c r="H60" s="114" t="s">
        <v>2690</v>
      </c>
      <c r="I60" s="113" t="s">
        <v>628</v>
      </c>
      <c r="J60" s="113" t="s">
        <v>631</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2691</v>
      </c>
      <c r="E61" s="137">
        <v>42033</v>
      </c>
      <c r="F61" s="137">
        <v>42369</v>
      </c>
      <c r="G61" s="152">
        <f t="shared" si="3"/>
        <v>11.2</v>
      </c>
      <c r="H61" s="114" t="s">
        <v>2688</v>
      </c>
      <c r="I61" s="113" t="s">
        <v>628</v>
      </c>
      <c r="J61" s="113" t="s">
        <v>658</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2691</v>
      </c>
      <c r="E62" s="137">
        <v>42033</v>
      </c>
      <c r="F62" s="137">
        <v>42369</v>
      </c>
      <c r="G62" s="152">
        <f t="shared" si="3"/>
        <v>11.2</v>
      </c>
      <c r="H62" s="114" t="s">
        <v>2688</v>
      </c>
      <c r="I62" s="113" t="s">
        <v>628</v>
      </c>
      <c r="J62" s="113" t="s">
        <v>631</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2691</v>
      </c>
      <c r="E63" s="137">
        <v>42033</v>
      </c>
      <c r="F63" s="137">
        <v>42369</v>
      </c>
      <c r="G63" s="152">
        <f t="shared" si="3"/>
        <v>11.2</v>
      </c>
      <c r="H63" s="114" t="s">
        <v>2688</v>
      </c>
      <c r="I63" s="113" t="s">
        <v>628</v>
      </c>
      <c r="J63" s="113" t="s">
        <v>640</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2691</v>
      </c>
      <c r="E64" s="137">
        <v>42033</v>
      </c>
      <c r="F64" s="137">
        <v>42369</v>
      </c>
      <c r="G64" s="152">
        <f t="shared" si="3"/>
        <v>11.2</v>
      </c>
      <c r="H64" s="114" t="s">
        <v>2688</v>
      </c>
      <c r="I64" s="113" t="s">
        <v>628</v>
      </c>
      <c r="J64" s="113" t="s">
        <v>395</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2692</v>
      </c>
      <c r="E65" s="137">
        <v>42023</v>
      </c>
      <c r="F65" s="137">
        <v>42369</v>
      </c>
      <c r="G65" s="152">
        <f t="shared" si="3"/>
        <v>11.533333333333333</v>
      </c>
      <c r="H65" s="114" t="s">
        <v>2693</v>
      </c>
      <c r="I65" s="113" t="s">
        <v>628</v>
      </c>
      <c r="J65" s="113" t="s">
        <v>658</v>
      </c>
      <c r="K65" s="115">
        <v>145252560</v>
      </c>
      <c r="L65" s="116" t="s">
        <v>1148</v>
      </c>
      <c r="M65" s="109">
        <v>1</v>
      </c>
      <c r="N65" s="116" t="s">
        <v>2634</v>
      </c>
      <c r="O65" s="116" t="s">
        <v>1148</v>
      </c>
      <c r="P65" s="77"/>
    </row>
    <row r="66" spans="1:16" s="7" customFormat="1" ht="24.75" customHeight="1" outlineLevel="1" x14ac:dyDescent="0.25">
      <c r="A66" s="136">
        <v>19</v>
      </c>
      <c r="B66" s="114" t="s">
        <v>2665</v>
      </c>
      <c r="C66" s="65" t="s">
        <v>31</v>
      </c>
      <c r="D66" s="113" t="s">
        <v>2694</v>
      </c>
      <c r="E66" s="137">
        <v>42399</v>
      </c>
      <c r="F66" s="137">
        <v>42521</v>
      </c>
      <c r="G66" s="152">
        <f t="shared" si="3"/>
        <v>4.0666666666666664</v>
      </c>
      <c r="H66" s="114" t="s">
        <v>2695</v>
      </c>
      <c r="I66" s="113" t="s">
        <v>628</v>
      </c>
      <c r="J66" s="113" t="s">
        <v>658</v>
      </c>
      <c r="K66" s="115">
        <v>468169890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2694</v>
      </c>
      <c r="E67" s="137">
        <v>42399</v>
      </c>
      <c r="F67" s="137">
        <v>42521</v>
      </c>
      <c r="G67" s="152">
        <f t="shared" si="3"/>
        <v>4.0666666666666664</v>
      </c>
      <c r="H67" s="114" t="s">
        <v>2695</v>
      </c>
      <c r="I67" s="113" t="s">
        <v>628</v>
      </c>
      <c r="J67" s="113" t="s">
        <v>631</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2694</v>
      </c>
      <c r="E68" s="137">
        <v>42399</v>
      </c>
      <c r="F68" s="137">
        <v>42521</v>
      </c>
      <c r="G68" s="152">
        <f t="shared" si="3"/>
        <v>4.0666666666666664</v>
      </c>
      <c r="H68" s="114" t="s">
        <v>2695</v>
      </c>
      <c r="I68" s="113" t="s">
        <v>628</v>
      </c>
      <c r="J68" s="113" t="s">
        <v>395</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2696</v>
      </c>
      <c r="E69" s="137">
        <v>42518</v>
      </c>
      <c r="F69" s="137">
        <v>42719</v>
      </c>
      <c r="G69" s="152">
        <f t="shared" si="3"/>
        <v>6.7</v>
      </c>
      <c r="H69" s="114" t="s">
        <v>2695</v>
      </c>
      <c r="I69" s="113" t="s">
        <v>628</v>
      </c>
      <c r="J69" s="113" t="s">
        <v>395</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2696</v>
      </c>
      <c r="E70" s="137">
        <v>42518</v>
      </c>
      <c r="F70" s="137">
        <v>42719</v>
      </c>
      <c r="G70" s="152">
        <f t="shared" si="3"/>
        <v>6.7</v>
      </c>
      <c r="H70" s="114" t="s">
        <v>2695</v>
      </c>
      <c r="I70" s="113" t="s">
        <v>628</v>
      </c>
      <c r="J70" s="113" t="s">
        <v>658</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2696</v>
      </c>
      <c r="E71" s="137">
        <v>42518</v>
      </c>
      <c r="F71" s="137">
        <v>42719</v>
      </c>
      <c r="G71" s="152">
        <f t="shared" si="3"/>
        <v>6.7</v>
      </c>
      <c r="H71" s="114" t="s">
        <v>2695</v>
      </c>
      <c r="I71" s="113" t="s">
        <v>628</v>
      </c>
      <c r="J71" s="113" t="s">
        <v>631</v>
      </c>
      <c r="K71" s="115">
        <v>568260921</v>
      </c>
      <c r="L71" s="116" t="s">
        <v>1148</v>
      </c>
      <c r="M71" s="109">
        <v>1</v>
      </c>
      <c r="N71" s="116" t="s">
        <v>2634</v>
      </c>
      <c r="O71" s="116" t="s">
        <v>1148</v>
      </c>
      <c r="P71" s="77"/>
    </row>
    <row r="72" spans="1:16" s="7" customFormat="1" ht="24.75" customHeight="1" outlineLevel="1" x14ac:dyDescent="0.25">
      <c r="A72" s="136">
        <v>25</v>
      </c>
      <c r="B72" s="114" t="s">
        <v>2665</v>
      </c>
      <c r="C72" s="65" t="s">
        <v>31</v>
      </c>
      <c r="D72" s="113" t="s">
        <v>2698</v>
      </c>
      <c r="E72" s="137">
        <v>42398</v>
      </c>
      <c r="F72" s="137">
        <v>42674</v>
      </c>
      <c r="G72" s="152">
        <f t="shared" si="3"/>
        <v>9.1999999999999993</v>
      </c>
      <c r="H72" s="114" t="s">
        <v>2688</v>
      </c>
      <c r="I72" s="113" t="s">
        <v>628</v>
      </c>
      <c r="J72" s="113" t="s">
        <v>658</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2698</v>
      </c>
      <c r="E73" s="137">
        <v>42398</v>
      </c>
      <c r="F73" s="137">
        <v>42674</v>
      </c>
      <c r="G73" s="152">
        <f t="shared" si="3"/>
        <v>9.1999999999999993</v>
      </c>
      <c r="H73" s="114" t="s">
        <v>2688</v>
      </c>
      <c r="I73" s="113" t="s">
        <v>628</v>
      </c>
      <c r="J73" s="113" t="s">
        <v>395</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2698</v>
      </c>
      <c r="E74" s="137">
        <v>42398</v>
      </c>
      <c r="F74" s="137">
        <v>42674</v>
      </c>
      <c r="G74" s="152">
        <f t="shared" si="3"/>
        <v>9.1999999999999993</v>
      </c>
      <c r="H74" s="114" t="s">
        <v>2688</v>
      </c>
      <c r="I74" s="113" t="s">
        <v>628</v>
      </c>
      <c r="J74" s="113" t="s">
        <v>640</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2698</v>
      </c>
      <c r="E75" s="137">
        <v>42398</v>
      </c>
      <c r="F75" s="137">
        <v>42674</v>
      </c>
      <c r="G75" s="152">
        <f t="shared" si="3"/>
        <v>9.1999999999999993</v>
      </c>
      <c r="H75" s="114" t="s">
        <v>2688</v>
      </c>
      <c r="I75" s="113" t="s">
        <v>628</v>
      </c>
      <c r="J75" s="113" t="s">
        <v>631</v>
      </c>
      <c r="K75" s="115">
        <v>1316058722</v>
      </c>
      <c r="L75" s="116" t="s">
        <v>1148</v>
      </c>
      <c r="M75" s="109">
        <v>1</v>
      </c>
      <c r="N75" s="116" t="s">
        <v>2634</v>
      </c>
      <c r="O75" s="116" t="s">
        <v>1148</v>
      </c>
      <c r="P75" s="77"/>
    </row>
    <row r="76" spans="1:16" s="7" customFormat="1" ht="24.75" customHeight="1" outlineLevel="1" x14ac:dyDescent="0.25">
      <c r="A76" s="136">
        <v>29</v>
      </c>
      <c r="B76" s="114" t="s">
        <v>2665</v>
      </c>
      <c r="C76" s="65" t="s">
        <v>31</v>
      </c>
      <c r="D76" s="113" t="s">
        <v>2697</v>
      </c>
      <c r="E76" s="137">
        <v>42674</v>
      </c>
      <c r="F76" s="137">
        <v>43312</v>
      </c>
      <c r="G76" s="152">
        <f t="shared" si="3"/>
        <v>21.266666666666666</v>
      </c>
      <c r="H76" s="114" t="s">
        <v>2688</v>
      </c>
      <c r="I76" s="113" t="s">
        <v>628</v>
      </c>
      <c r="J76" s="113" t="s">
        <v>658</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2697</v>
      </c>
      <c r="E77" s="137">
        <v>42674</v>
      </c>
      <c r="F77" s="137">
        <v>43312</v>
      </c>
      <c r="G77" s="152">
        <f t="shared" si="3"/>
        <v>21.266666666666666</v>
      </c>
      <c r="H77" s="114" t="s">
        <v>2688</v>
      </c>
      <c r="I77" s="113" t="s">
        <v>628</v>
      </c>
      <c r="J77" s="113" t="s">
        <v>395</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2697</v>
      </c>
      <c r="E78" s="137">
        <v>42674</v>
      </c>
      <c r="F78" s="137">
        <v>43312</v>
      </c>
      <c r="G78" s="152">
        <f t="shared" si="3"/>
        <v>21.266666666666666</v>
      </c>
      <c r="H78" s="114" t="s">
        <v>2688</v>
      </c>
      <c r="I78" s="113" t="s">
        <v>628</v>
      </c>
      <c r="J78" s="113" t="s">
        <v>640</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2697</v>
      </c>
      <c r="E79" s="137">
        <v>42674</v>
      </c>
      <c r="F79" s="137">
        <v>43312</v>
      </c>
      <c r="G79" s="152">
        <f t="shared" si="3"/>
        <v>21.266666666666666</v>
      </c>
      <c r="H79" s="114" t="s">
        <v>2688</v>
      </c>
      <c r="I79" s="113" t="s">
        <v>628</v>
      </c>
      <c r="J79" s="113" t="s">
        <v>631</v>
      </c>
      <c r="K79" s="115">
        <v>3516480630</v>
      </c>
      <c r="L79" s="116" t="s">
        <v>1148</v>
      </c>
      <c r="M79" s="109">
        <v>1</v>
      </c>
      <c r="N79" s="116" t="s">
        <v>2634</v>
      </c>
      <c r="O79" s="116" t="s">
        <v>26</v>
      </c>
      <c r="P79" s="77"/>
    </row>
    <row r="80" spans="1:16" s="7" customFormat="1" ht="24.75" customHeight="1" outlineLevel="1" x14ac:dyDescent="0.25">
      <c r="A80" s="136">
        <v>33</v>
      </c>
      <c r="B80" s="114" t="s">
        <v>2665</v>
      </c>
      <c r="C80" s="65" t="s">
        <v>31</v>
      </c>
      <c r="D80" s="113" t="s">
        <v>2699</v>
      </c>
      <c r="E80" s="137">
        <v>42719</v>
      </c>
      <c r="F80" s="137">
        <v>43084</v>
      </c>
      <c r="G80" s="152">
        <f t="shared" si="3"/>
        <v>12.166666666666666</v>
      </c>
      <c r="H80" s="114" t="s">
        <v>2695</v>
      </c>
      <c r="I80" s="113" t="s">
        <v>628</v>
      </c>
      <c r="J80" s="113" t="s">
        <v>658</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2699</v>
      </c>
      <c r="E81" s="137">
        <v>42719</v>
      </c>
      <c r="F81" s="137">
        <v>43084</v>
      </c>
      <c r="G81" s="152">
        <f t="shared" si="3"/>
        <v>12.166666666666666</v>
      </c>
      <c r="H81" s="114" t="s">
        <v>2695</v>
      </c>
      <c r="I81" s="113" t="s">
        <v>628</v>
      </c>
      <c r="J81" s="113" t="s">
        <v>631</v>
      </c>
      <c r="K81" s="115">
        <v>3942943406</v>
      </c>
      <c r="L81" s="116" t="s">
        <v>1148</v>
      </c>
      <c r="M81" s="109">
        <v>1</v>
      </c>
      <c r="N81" s="116" t="s">
        <v>2634</v>
      </c>
      <c r="O81" s="116" t="s">
        <v>26</v>
      </c>
      <c r="P81" s="77"/>
    </row>
    <row r="82" spans="1:16" s="7" customFormat="1" ht="24.75" customHeight="1" outlineLevel="1" x14ac:dyDescent="0.25">
      <c r="A82" s="136">
        <v>35</v>
      </c>
      <c r="B82" s="114" t="s">
        <v>2665</v>
      </c>
      <c r="C82" s="65" t="s">
        <v>31</v>
      </c>
      <c r="D82" s="113" t="s">
        <v>2700</v>
      </c>
      <c r="E82" s="137">
        <v>43070</v>
      </c>
      <c r="F82" s="137">
        <v>43404</v>
      </c>
      <c r="G82" s="152">
        <f t="shared" si="3"/>
        <v>11.133333333333333</v>
      </c>
      <c r="H82" s="114" t="s">
        <v>2695</v>
      </c>
      <c r="I82" s="113" t="s">
        <v>628</v>
      </c>
      <c r="J82" s="113" t="s">
        <v>395</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2700</v>
      </c>
      <c r="E83" s="137">
        <v>43070</v>
      </c>
      <c r="F83" s="137">
        <v>43404</v>
      </c>
      <c r="G83" s="152">
        <f t="shared" si="3"/>
        <v>11.133333333333333</v>
      </c>
      <c r="H83" s="114" t="s">
        <v>2695</v>
      </c>
      <c r="I83" s="113" t="s">
        <v>628</v>
      </c>
      <c r="J83" s="113" t="s">
        <v>658</v>
      </c>
      <c r="K83" s="115">
        <v>1310685966</v>
      </c>
      <c r="L83" s="116" t="s">
        <v>1148</v>
      </c>
      <c r="M83" s="109">
        <v>1</v>
      </c>
      <c r="N83" s="116" t="s">
        <v>2634</v>
      </c>
      <c r="O83" s="116" t="s">
        <v>26</v>
      </c>
      <c r="P83" s="77"/>
    </row>
    <row r="84" spans="1:16" s="7" customFormat="1" ht="24.75" customHeight="1" outlineLevel="1" x14ac:dyDescent="0.25">
      <c r="A84" s="136">
        <v>37</v>
      </c>
      <c r="B84" s="114" t="s">
        <v>2665</v>
      </c>
      <c r="C84" s="65" t="s">
        <v>31</v>
      </c>
      <c r="D84" s="113" t="s">
        <v>2700</v>
      </c>
      <c r="E84" s="137">
        <v>43070</v>
      </c>
      <c r="F84" s="137">
        <v>43404</v>
      </c>
      <c r="G84" s="152">
        <f t="shared" si="3"/>
        <v>11.133333333333333</v>
      </c>
      <c r="H84" s="114" t="s">
        <v>2695</v>
      </c>
      <c r="I84" s="113" t="s">
        <v>628</v>
      </c>
      <c r="J84" s="113" t="s">
        <v>658</v>
      </c>
      <c r="K84" s="115">
        <v>1310685966</v>
      </c>
      <c r="L84" s="116" t="s">
        <v>1148</v>
      </c>
      <c r="M84" s="109">
        <v>1</v>
      </c>
      <c r="N84" s="116" t="s">
        <v>2634</v>
      </c>
      <c r="O84" s="116" t="s">
        <v>26</v>
      </c>
      <c r="P84" s="77"/>
    </row>
    <row r="85" spans="1:16" s="7" customFormat="1" ht="24.75" customHeight="1" outlineLevel="1" x14ac:dyDescent="0.25">
      <c r="A85" s="136">
        <v>38</v>
      </c>
      <c r="B85" s="114" t="s">
        <v>2665</v>
      </c>
      <c r="C85" s="65" t="s">
        <v>31</v>
      </c>
      <c r="D85" s="113" t="s">
        <v>2701</v>
      </c>
      <c r="E85" s="137">
        <v>43035</v>
      </c>
      <c r="F85" s="137">
        <v>43404</v>
      </c>
      <c r="G85" s="152">
        <f t="shared" si="3"/>
        <v>12.3</v>
      </c>
      <c r="H85" s="114" t="s">
        <v>2695</v>
      </c>
      <c r="I85" s="113" t="s">
        <v>628</v>
      </c>
      <c r="J85" s="113" t="s">
        <v>631</v>
      </c>
      <c r="K85" s="115">
        <v>167639504</v>
      </c>
      <c r="L85" s="116" t="s">
        <v>1148</v>
      </c>
      <c r="M85" s="109">
        <v>1</v>
      </c>
      <c r="N85" s="116" t="s">
        <v>2634</v>
      </c>
      <c r="O85" s="116" t="s">
        <v>1148</v>
      </c>
      <c r="P85" s="77"/>
    </row>
    <row r="86" spans="1:16" s="7" customFormat="1" ht="24.75" customHeight="1" outlineLevel="1" x14ac:dyDescent="0.25">
      <c r="A86" s="136">
        <v>39</v>
      </c>
      <c r="B86" s="114" t="s">
        <v>2665</v>
      </c>
      <c r="C86" s="65" t="s">
        <v>31</v>
      </c>
      <c r="D86" s="113" t="s">
        <v>2702</v>
      </c>
      <c r="E86" s="137">
        <v>43035</v>
      </c>
      <c r="F86" s="137">
        <v>43404</v>
      </c>
      <c r="G86" s="152">
        <f t="shared" si="3"/>
        <v>12.3</v>
      </c>
      <c r="H86" s="114" t="s">
        <v>2695</v>
      </c>
      <c r="I86" s="113" t="s">
        <v>628</v>
      </c>
      <c r="J86" s="113" t="s">
        <v>658</v>
      </c>
      <c r="K86" s="115">
        <v>536019803</v>
      </c>
      <c r="L86" s="116" t="s">
        <v>1148</v>
      </c>
      <c r="M86" s="109">
        <v>1</v>
      </c>
      <c r="N86" s="116" t="s">
        <v>2634</v>
      </c>
      <c r="O86" s="116" t="s">
        <v>26</v>
      </c>
      <c r="P86" s="77"/>
    </row>
    <row r="87" spans="1:16" s="7" customFormat="1" ht="24.75" customHeight="1" outlineLevel="1" x14ac:dyDescent="0.25">
      <c r="A87" s="136">
        <v>40</v>
      </c>
      <c r="B87" s="114" t="s">
        <v>2665</v>
      </c>
      <c r="C87" s="65" t="s">
        <v>31</v>
      </c>
      <c r="D87" s="113" t="s">
        <v>2702</v>
      </c>
      <c r="E87" s="137">
        <v>43035</v>
      </c>
      <c r="F87" s="137">
        <v>43404</v>
      </c>
      <c r="G87" s="152">
        <f t="shared" si="3"/>
        <v>12.3</v>
      </c>
      <c r="H87" s="114" t="s">
        <v>2695</v>
      </c>
      <c r="I87" s="113" t="s">
        <v>628</v>
      </c>
      <c r="J87" s="113" t="s">
        <v>631</v>
      </c>
      <c r="K87" s="115">
        <v>536019803</v>
      </c>
      <c r="L87" s="116" t="s">
        <v>1148</v>
      </c>
      <c r="M87" s="109">
        <v>1</v>
      </c>
      <c r="N87" s="116" t="s">
        <v>2634</v>
      </c>
      <c r="O87" s="116" t="s">
        <v>26</v>
      </c>
      <c r="P87" s="77"/>
    </row>
    <row r="88" spans="1:16" s="7" customFormat="1" ht="24.75" customHeight="1" outlineLevel="1" x14ac:dyDescent="0.25">
      <c r="A88" s="136">
        <v>41</v>
      </c>
      <c r="B88" s="114" t="s">
        <v>2665</v>
      </c>
      <c r="C88" s="65" t="s">
        <v>31</v>
      </c>
      <c r="D88" s="113" t="s">
        <v>2705</v>
      </c>
      <c r="E88" s="137">
        <v>43070</v>
      </c>
      <c r="F88" s="137">
        <v>43404</v>
      </c>
      <c r="G88" s="152">
        <f t="shared" si="3"/>
        <v>11.133333333333333</v>
      </c>
      <c r="H88" s="114" t="s">
        <v>2688</v>
      </c>
      <c r="I88" s="113" t="s">
        <v>628</v>
      </c>
      <c r="J88" s="113" t="s">
        <v>631</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2705</v>
      </c>
      <c r="E89" s="137">
        <v>43070</v>
      </c>
      <c r="F89" s="137">
        <v>43404</v>
      </c>
      <c r="G89" s="152">
        <f t="shared" si="3"/>
        <v>11.133333333333333</v>
      </c>
      <c r="H89" s="114" t="s">
        <v>2688</v>
      </c>
      <c r="I89" s="113" t="s">
        <v>628</v>
      </c>
      <c r="J89" s="113" t="s">
        <v>395</v>
      </c>
      <c r="K89" s="115">
        <v>5695078179</v>
      </c>
      <c r="L89" s="116" t="s">
        <v>1148</v>
      </c>
      <c r="M89" s="109">
        <v>1</v>
      </c>
      <c r="N89" s="116" t="s">
        <v>2634</v>
      </c>
      <c r="O89" s="116" t="s">
        <v>26</v>
      </c>
      <c r="P89" s="77"/>
    </row>
    <row r="90" spans="1:16" s="7" customFormat="1" ht="24.75" customHeight="1" outlineLevel="1" x14ac:dyDescent="0.25">
      <c r="A90" s="136">
        <v>43</v>
      </c>
      <c r="B90" s="114" t="s">
        <v>2665</v>
      </c>
      <c r="C90" s="65" t="s">
        <v>31</v>
      </c>
      <c r="D90" s="113" t="s">
        <v>2703</v>
      </c>
      <c r="E90" s="137">
        <v>43300</v>
      </c>
      <c r="F90" s="137">
        <v>43449</v>
      </c>
      <c r="G90" s="152">
        <f t="shared" si="3"/>
        <v>4.9666666666666668</v>
      </c>
      <c r="H90" s="114" t="s">
        <v>2704</v>
      </c>
      <c r="I90" s="113" t="s">
        <v>628</v>
      </c>
      <c r="J90" s="113" t="s">
        <v>658</v>
      </c>
      <c r="K90" s="115">
        <v>747185465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2703</v>
      </c>
      <c r="E91" s="137">
        <v>43300</v>
      </c>
      <c r="F91" s="137">
        <v>43449</v>
      </c>
      <c r="G91" s="152">
        <f t="shared" si="3"/>
        <v>4.9666666666666668</v>
      </c>
      <c r="H91" s="114" t="s">
        <v>2704</v>
      </c>
      <c r="I91" s="113" t="s">
        <v>628</v>
      </c>
      <c r="J91" s="113" t="s">
        <v>395</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2703</v>
      </c>
      <c r="E92" s="137">
        <v>43300</v>
      </c>
      <c r="F92" s="137">
        <v>43449</v>
      </c>
      <c r="G92" s="152">
        <f t="shared" si="3"/>
        <v>4.9666666666666668</v>
      </c>
      <c r="H92" s="114" t="s">
        <v>2704</v>
      </c>
      <c r="I92" s="113" t="s">
        <v>628</v>
      </c>
      <c r="J92" s="113" t="s">
        <v>631</v>
      </c>
      <c r="K92" s="115">
        <v>747185465</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2703</v>
      </c>
      <c r="E93" s="137">
        <v>43300</v>
      </c>
      <c r="F93" s="137">
        <v>43449</v>
      </c>
      <c r="G93" s="152">
        <f t="shared" si="3"/>
        <v>4.9666666666666668</v>
      </c>
      <c r="H93" s="114" t="s">
        <v>2704</v>
      </c>
      <c r="I93" s="113" t="s">
        <v>628</v>
      </c>
      <c r="J93" s="113" t="s">
        <v>640</v>
      </c>
      <c r="K93" s="115">
        <v>747185465</v>
      </c>
      <c r="L93" s="116" t="s">
        <v>1148</v>
      </c>
      <c r="M93" s="109">
        <v>1</v>
      </c>
      <c r="N93" s="116" t="s">
        <v>2634</v>
      </c>
      <c r="O93" s="116" t="s">
        <v>1148</v>
      </c>
      <c r="P93" s="77"/>
    </row>
    <row r="94" spans="1:16" s="7" customFormat="1" ht="24.75" customHeight="1" outlineLevel="1" x14ac:dyDescent="0.25">
      <c r="A94" s="135">
        <v>47</v>
      </c>
      <c r="B94" s="114" t="s">
        <v>2665</v>
      </c>
      <c r="C94" s="116" t="s">
        <v>31</v>
      </c>
      <c r="D94" s="113" t="s">
        <v>2706</v>
      </c>
      <c r="E94" s="137">
        <v>43392</v>
      </c>
      <c r="F94" s="137">
        <v>43441</v>
      </c>
      <c r="G94" s="152">
        <f t="shared" si="3"/>
        <v>1.6333333333333333</v>
      </c>
      <c r="H94" s="111" t="s">
        <v>2707</v>
      </c>
      <c r="I94" s="113" t="s">
        <v>628</v>
      </c>
      <c r="J94" s="113" t="s">
        <v>658</v>
      </c>
      <c r="K94" s="115">
        <v>62882320</v>
      </c>
      <c r="L94" s="116" t="s">
        <v>1148</v>
      </c>
      <c r="M94" s="109">
        <v>1</v>
      </c>
      <c r="N94" s="116" t="s">
        <v>2634</v>
      </c>
      <c r="O94" s="116" t="s">
        <v>1148</v>
      </c>
      <c r="P94" s="77"/>
    </row>
    <row r="95" spans="1:16" s="7" customFormat="1" ht="24.75" customHeight="1" outlineLevel="1" x14ac:dyDescent="0.25">
      <c r="A95" s="136">
        <v>48</v>
      </c>
      <c r="B95" s="114" t="s">
        <v>2665</v>
      </c>
      <c r="C95" s="116" t="s">
        <v>31</v>
      </c>
      <c r="D95" s="113" t="s">
        <v>2706</v>
      </c>
      <c r="E95" s="137">
        <v>43392</v>
      </c>
      <c r="F95" s="137">
        <v>43441</v>
      </c>
      <c r="G95" s="152">
        <f t="shared" si="3"/>
        <v>1.6333333333333333</v>
      </c>
      <c r="H95" s="111" t="s">
        <v>2707</v>
      </c>
      <c r="I95" s="113" t="s">
        <v>628</v>
      </c>
      <c r="J95" s="113" t="s">
        <v>631</v>
      </c>
      <c r="K95" s="115">
        <v>62882320</v>
      </c>
      <c r="L95" s="116" t="s">
        <v>1148</v>
      </c>
      <c r="M95" s="109">
        <v>1</v>
      </c>
      <c r="N95" s="116" t="s">
        <v>2634</v>
      </c>
      <c r="O95" s="116" t="s">
        <v>1148</v>
      </c>
      <c r="P95" s="77"/>
    </row>
    <row r="96" spans="1:16" s="7" customFormat="1" ht="24.75" customHeight="1" outlineLevel="1" x14ac:dyDescent="0.25">
      <c r="A96" s="136">
        <v>49</v>
      </c>
      <c r="B96" s="114" t="s">
        <v>2665</v>
      </c>
      <c r="C96" s="116" t="s">
        <v>31</v>
      </c>
      <c r="D96" s="113" t="s">
        <v>2708</v>
      </c>
      <c r="E96" s="137">
        <v>43486</v>
      </c>
      <c r="F96" s="137">
        <v>43829</v>
      </c>
      <c r="G96" s="152">
        <f t="shared" si="3"/>
        <v>11.433333333333334</v>
      </c>
      <c r="H96" s="114" t="s">
        <v>2710</v>
      </c>
      <c r="I96" s="113" t="s">
        <v>628</v>
      </c>
      <c r="J96" s="113" t="s">
        <v>395</v>
      </c>
      <c r="K96" s="115" t="s">
        <v>2709</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2711</v>
      </c>
      <c r="E97" s="137">
        <v>43486</v>
      </c>
      <c r="F97" s="137">
        <v>43822</v>
      </c>
      <c r="G97" s="152">
        <f t="shared" si="3"/>
        <v>11.2</v>
      </c>
      <c r="H97" s="114" t="s">
        <v>2712</v>
      </c>
      <c r="I97" s="113" t="s">
        <v>628</v>
      </c>
      <c r="J97" s="113" t="s">
        <v>631</v>
      </c>
      <c r="K97" s="115">
        <v>399887916</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2713</v>
      </c>
      <c r="E98" s="137">
        <v>43449</v>
      </c>
      <c r="F98" s="137">
        <v>43921</v>
      </c>
      <c r="G98" s="152">
        <f t="shared" si="3"/>
        <v>15.733333333333333</v>
      </c>
      <c r="H98" s="114" t="s">
        <v>2714</v>
      </c>
      <c r="I98" s="113" t="s">
        <v>628</v>
      </c>
      <c r="J98" s="113" t="s">
        <v>395</v>
      </c>
      <c r="K98" s="115">
        <v>1723755727</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2713</v>
      </c>
      <c r="E99" s="137">
        <v>43449</v>
      </c>
      <c r="F99" s="137">
        <v>43921</v>
      </c>
      <c r="G99" s="152">
        <f t="shared" si="3"/>
        <v>15.733333333333333</v>
      </c>
      <c r="H99" s="114" t="s">
        <v>2714</v>
      </c>
      <c r="I99" s="113" t="s">
        <v>628</v>
      </c>
      <c r="J99" s="113" t="s">
        <v>640</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2715</v>
      </c>
      <c r="E100" s="137">
        <v>43886</v>
      </c>
      <c r="F100" s="137">
        <v>44196</v>
      </c>
      <c r="G100" s="152">
        <f t="shared" si="3"/>
        <v>10.333333333333334</v>
      </c>
      <c r="H100" s="111" t="s">
        <v>2720</v>
      </c>
      <c r="I100" s="113" t="s">
        <v>628</v>
      </c>
      <c r="J100" s="113" t="s">
        <v>631</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2715</v>
      </c>
      <c r="E101" s="137">
        <v>43887</v>
      </c>
      <c r="F101" s="137">
        <v>44196</v>
      </c>
      <c r="G101" s="152">
        <f t="shared" si="3"/>
        <v>10.3</v>
      </c>
      <c r="H101" s="111" t="s">
        <v>2720</v>
      </c>
      <c r="I101" s="113" t="s">
        <v>628</v>
      </c>
      <c r="J101" s="113" t="s">
        <v>395</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2716</v>
      </c>
      <c r="E102" s="137">
        <v>43887</v>
      </c>
      <c r="F102" s="137">
        <v>44196</v>
      </c>
      <c r="G102" s="152">
        <f t="shared" si="3"/>
        <v>10.3</v>
      </c>
      <c r="H102" s="111" t="s">
        <v>2720</v>
      </c>
      <c r="I102" s="113" t="s">
        <v>628</v>
      </c>
      <c r="J102" s="113" t="s">
        <v>395</v>
      </c>
      <c r="K102" s="115">
        <v>627003821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2721</v>
      </c>
      <c r="E103" s="137">
        <v>43887</v>
      </c>
      <c r="F103" s="137">
        <v>44196</v>
      </c>
      <c r="G103" s="152">
        <f t="shared" si="3"/>
        <v>10.3</v>
      </c>
      <c r="H103" s="114" t="s">
        <v>2695</v>
      </c>
      <c r="I103" s="113" t="s">
        <v>628</v>
      </c>
      <c r="J103" s="113" t="s">
        <v>631</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2717</v>
      </c>
      <c r="E104" s="137">
        <v>43887</v>
      </c>
      <c r="F104" s="137">
        <v>44196</v>
      </c>
      <c r="G104" s="152">
        <f t="shared" si="3"/>
        <v>10.3</v>
      </c>
      <c r="H104" s="111" t="s">
        <v>2722</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2718</v>
      </c>
      <c r="E105" s="137">
        <v>43887</v>
      </c>
      <c r="F105" s="137">
        <v>44196</v>
      </c>
      <c r="G105" s="152">
        <f t="shared" si="3"/>
        <v>10.3</v>
      </c>
      <c r="H105" s="111" t="s">
        <v>2722</v>
      </c>
      <c r="I105" s="113" t="s">
        <v>628</v>
      </c>
      <c r="J105" s="113" t="s">
        <v>395</v>
      </c>
      <c r="K105" s="115">
        <v>2271193364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2718</v>
      </c>
      <c r="E106" s="137">
        <v>43887</v>
      </c>
      <c r="F106" s="137">
        <v>44196</v>
      </c>
      <c r="G106" s="152">
        <f t="shared" si="3"/>
        <v>10.3</v>
      </c>
      <c r="H106" s="111" t="s">
        <v>2722</v>
      </c>
      <c r="I106" s="113" t="s">
        <v>628</v>
      </c>
      <c r="J106" s="113" t="s">
        <v>640</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2719</v>
      </c>
      <c r="E107" s="137">
        <v>43887</v>
      </c>
      <c r="F107" s="137">
        <v>44196</v>
      </c>
      <c r="G107" s="152">
        <f t="shared" si="3"/>
        <v>10.3</v>
      </c>
      <c r="H107" s="111" t="s">
        <v>2722</v>
      </c>
      <c r="I107" s="113" t="s">
        <v>628</v>
      </c>
      <c r="J107" s="113" t="s">
        <v>395</v>
      </c>
      <c r="K107" s="115">
        <v>3205485812</v>
      </c>
      <c r="L107" s="116" t="s">
        <v>1148</v>
      </c>
      <c r="M107" s="109">
        <v>1</v>
      </c>
      <c r="N107" s="116" t="s">
        <v>2634</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106347313.75</v>
      </c>
      <c r="F185" s="90"/>
      <c r="G185" s="91"/>
      <c r="H185" s="86"/>
      <c r="I185" s="88" t="s">
        <v>2627</v>
      </c>
      <c r="J185" s="158">
        <f>+SUM(M179:M183)</f>
        <v>0.02</v>
      </c>
      <c r="K185" s="194" t="s">
        <v>2628</v>
      </c>
      <c r="L185" s="194"/>
      <c r="M185" s="92">
        <f>+J185*(SUM(K20:K35))</f>
        <v>42538925.5</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2723</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2724</v>
      </c>
      <c r="J211" s="27" t="s">
        <v>2622</v>
      </c>
      <c r="K211" s="140" t="s">
        <v>2728</v>
      </c>
      <c r="L211" s="21"/>
      <c r="M211" s="21"/>
      <c r="N211" s="21"/>
      <c r="O211" s="8"/>
    </row>
    <row r="212" spans="1:15" x14ac:dyDescent="0.25">
      <c r="A212" s="9"/>
      <c r="B212" s="27" t="s">
        <v>2619</v>
      </c>
      <c r="C212" s="139" t="s">
        <v>2723</v>
      </c>
      <c r="D212" s="21"/>
      <c r="G212" s="27" t="s">
        <v>2621</v>
      </c>
      <c r="H212" s="140" t="s">
        <v>2725</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2020-12-27T18:56:14Z</cp:lastPrinted>
  <dcterms:created xsi:type="dcterms:W3CDTF">2020-10-14T21:57:42Z</dcterms:created>
  <dcterms:modified xsi:type="dcterms:W3CDTF">2020-12-29T04:20:58Z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