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NTERES2021-27-1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<sst xmlns="http://schemas.openxmlformats.org/spreadsheetml/2006/main" count="3295" uniqueCount="2724">
  <si>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</si>
  <si>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</si>
  <si>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</si>
  <si>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</si>
  <si>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</si>
  <si>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</si>
  <si>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</si>
  <si>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</si>
  <si>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</si>
  <si>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</si>
  <si>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</si>
  <si>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</si>
  <si>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</si>
  <si>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</si>
  <si>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</si>
  <si>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</si>
  <si>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</si>
  <si>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</si>
  <si>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</si>
  <si>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</si>
  <si>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</si>
  <si>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</si>
  <si>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</si>
  <si>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</si>
  <si>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</si>
  <si>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</si>
  <si>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</si>
  <si>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</si>
  <si>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</si>
  <si>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</si>
  <si>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</si>
  <si>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</si>
  <si>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</si>
  <si>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</si>
  <si>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</si>
  <si>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</si>
  <si>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</si>
  <si>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</si>
  <si>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</si>
  <si>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</si>
  <si>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</si>
  <si>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</si>
  <si>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</si>
  <si>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</si>
  <si>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</si>
  <si>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</si>
  <si>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</si>
  <si>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</si>
  <si>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</si>
  <si>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</si>
  <si>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</si>
  <si>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</si>
  <si>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</si>
  <si>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</si>
  <si>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</si>
  <si>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</si>
  <si>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</si>
  <si>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</si>
  <si>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</si>
  <si>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</si>
  <si>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</si>
  <si>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</si>
  <si>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</si>
  <si>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</si>
  <si>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</si>
  <si>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</si>
  <si>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</si>
  <si>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</si>
  <si>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</si>
  <si>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</si>
  <si>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</si>
  <si>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</si>
  <si>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</si>
  <si>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</si>
  <si>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</si>
  <si>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</si>
  <si>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</si>
  <si>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</si>
  <si>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</si>
  <si>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</si>
  <si>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</si>
  <si>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</si>
  <si>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</si>
  <si>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</si>
  <si>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</si>
  <si>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</si>
  <si>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</si>
  <si>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</si>
  <si>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</si>
  <si>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</si>
  <si>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</si>
  <si>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</si>
  <si>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</si>
  <si>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</si>
  <si>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</si>
  <si>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</si>
  <si>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</si>
  <si>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</si>
  <si>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</si>
  <si>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</si>
  <si>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</si>
  <si>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</si>
  <si>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</si>
  <si>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</si>
  <si>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</si>
  <si>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</si>
  <si>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</si>
  <si>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</si>
  <si>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</si>
  <si>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</si>
  <si>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</si>
  <si>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</si>
  <si>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</si>
  <si>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</si>
  <si>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</si>
  <si>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</si>
  <si>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</si>
  <si>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</si>
  <si>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</si>
  <si>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</si>
  <si>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</si>
  <si>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</si>
  <si>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</si>
  <si>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</si>
  <si>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</si>
  <si>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</si>
  <si>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</si>
  <si>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</si>
  <si>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</si>
  <si>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</si>
  <si>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</si>
  <si>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</si>
  <si>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</si>
  <si>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</si>
  <si>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</si>
  <si>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</si>
  <si>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</si>
  <si>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</si>
  <si>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</si>
  <si>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</si>
  <si>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</si>
  <si>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</si>
  <si>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</si>
  <si>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</si>
  <si>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</si>
  <si>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</si>
  <si>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</si>
  <si>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</si>
  <si>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</si>
  <si>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</si>
  <si>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</si>
  <si>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</si>
  <si>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</si>
  <si>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</si>
  <si>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</si>
  <si>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</si>
  <si>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</si>
  <si>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</si>
  <si>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</si>
  <si>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</si>
  <si>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</si>
  <si>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</si>
  <si>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</si>
  <si>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</si>
  <si>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</si>
  <si>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</si>
  <si>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</si>
  <si>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</si>
  <si>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</si>
  <si>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</si>
  <si>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</si>
  <si>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</si>
  <si>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</si>
  <si>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</si>
  <si>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</si>
  <si>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</si>
  <si>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</si>
  <si>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</si>
  <si>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</si>
  <si>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</si>
  <si>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</si>
  <si>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</si>
  <si>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</si>
  <si>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</si>
  <si>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</si>
  <si>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</si>
  <si>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</si>
  <si>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</si>
  <si>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</si>
  <si>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</si>
  <si>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</si>
  <si>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</si>
  <si>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</si>
  <si>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</si>
  <si>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</si>
  <si>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</si>
  <si>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</si>
  <si>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</si>
  <si>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</si>
  <si>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</si>
  <si>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</si>
  <si>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</si>
  <si>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</si>
  <si>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</si>
  <si>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</si>
  <si>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</si>
  <si>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</si>
  <si>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</si>
  <si>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</si>
  <si>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</si>
  <si>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</si>
  <si>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</si>
  <si>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</si>
  <si>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</si>
  <si>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</si>
  <si>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</si>
  <si>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</si>
  <si>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</si>
  <si>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</si>
  <si>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</si>
  <si>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</si>
  <si>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</si>
  <si>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</si>
  <si>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</si>
  <si>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</si>
  <si>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</si>
  <si>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</si>
  <si>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</si>
  <si>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</si>
  <si>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</si>
  <si>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</si>
  <si>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</si>
  <si>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</si>
  <si>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</si>
  <si>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</si>
  <si>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</si>
  <si>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</si>
  <si>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</si>
  <si>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</si>
  <si>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</si>
  <si>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</si>
  <si>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</si>
  <si>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</si>
  <si>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</si>
  <si>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</si>
  <si>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</si>
  <si>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</si>
  <si>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</si>
  <si>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</si>
  <si>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</si>
  <si>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</si>
  <si>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</si>
  <si>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</si>
  <si>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</si>
  <si>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</si>
  <si>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</si>
  <si>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</si>
  <si>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</si>
  <si>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</si>
  <si>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</si>
  <si>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</si>
  <si>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</si>
  <si>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</si>
  <si>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</si>
  <si>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</si>
  <si>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</si>
  <si>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</si>
  <si>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</si>
  <si>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</si>
  <si>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</si>
  <si>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</si>
  <si>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</si>
  <si>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</si>
  <si>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</si>
  <si>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</si>
  <si>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</si>
  <si>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</si>
  <si>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</si>
  <si>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</si>
  <si>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</si>
  <si>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</si>
  <si>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</si>
  <si>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</si>
  <si>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</si>
  <si>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</si>
  <si>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</si>
  <si>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</si>
  <si>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</si>
  <si>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</si>
  <si>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</si>
  <si>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</si>
  <si>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</si>
  <si>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</si>
  <si>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</si>
  <si>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</si>
  <si>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</si>
  <si>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</si>
  <si>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</si>
  <si>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</si>
  <si>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</si>
  <si>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</si>
  <si>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</si>
  <si>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</si>
  <si>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</si>
  <si>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</si>
  <si>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</si>
  <si>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</si>
  <si>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</si>
  <si>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</si>
  <si>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</si>
  <si>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</si>
  <si>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</si>
  <si>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</si>
  <si>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</si>
  <si>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</si>
  <si>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</si>
  <si>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</si>
  <si>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</si>
  <si>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</si>
  <si>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</si>
  <si>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</si>
  <si>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</si>
  <si>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</si>
  <si>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</si>
  <si>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</si>
  <si>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</si>
  <si>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</si>
  <si>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</si>
  <si>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</si>
  <si>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</si>
  <si>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</si>
  <si>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</si>
  <si>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</si>
  <si>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</si>
  <si>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</si>
  <si>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</si>
  <si>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</si>
  <si>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</si>
  <si>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</si>
  <si>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</si>
  <si>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</si>
  <si>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</si>
  <si>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</si>
  <si>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</si>
  <si>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</si>
  <si>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</si>
  <si>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</si>
  <si>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</si>
  <si>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</si>
  <si>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</si>
  <si>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</si>
  <si>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</si>
  <si>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</si>
  <si>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</si>
  <si>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</si>
  <si>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</si>
  <si>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</si>
  <si>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</si>
  <si>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</si>
  <si>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</si>
  <si>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</si>
  <si>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</si>
  <si>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</si>
  <si>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</si>
  <si>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</si>
  <si>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</si>
  <si>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</si>
  <si>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</si>
  <si>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</si>
  <si>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</si>
  <si>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</si>
  <si>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</si>
  <si>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</si>
  <si>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</si>
  <si>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</si>
  <si>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</si>
  <si>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</si>
  <si>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</si>
  <si>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</si>
  <si>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</si>
  <si>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</si>
  <si>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</si>
  <si>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</si>
  <si>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</si>
  <si>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</si>
  <si>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</si>
  <si>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</si>
  <si>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</si>
  <si>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</si>
  <si>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</si>
  <si>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</si>
  <si>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</si>
  <si>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</si>
  <si>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</si>
  <si>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</si>
  <si>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</si>
  <si>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</si>
  <si>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</si>
  <si>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</si>
  <si>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</si>
  <si>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</si>
  <si>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</si>
  <si>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</si>
  <si>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</si>
  <si>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</si>
  <si>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</si>
  <si>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</si>
  <si>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</si>
  <si>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</si>
  <si>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</si>
  <si>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</si>
  <si>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</si>
  <si>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</si>
  <si>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</si>
  <si>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</si>
  <si>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</si>
  <si>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</si>
  <si>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</si>
  <si>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</si>
  <si>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</si>
  <si>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</si>
  <si>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</si>
  <si>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</si>
  <si>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</si>
  <si>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</si>
  <si>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</si>
  <si>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</si>
  <si>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</si>
  <si>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</si>
  <si>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</si>
  <si>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</si>
  <si>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</si>
  <si>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</si>
  <si>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</si>
  <si>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</si>
  <si>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</si>
  <si>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</si>
  <si>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</si>
  <si>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</si>
  <si>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</si>
  <si>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</si>
  <si>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</si>
  <si>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</si>
  <si>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</si>
  <si>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</si>
  <si>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</si>
  <si>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</si>
  <si>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</si>
  <si>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</si>
  <si>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</si>
  <si>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</si>
  <si>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</si>
  <si>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</si>
  <si>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</si>
  <si>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</si>
  <si>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</si>
  <si>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</si>
  <si>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</si>
  <si>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</si>
  <si>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</si>
  <si>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</si>
  <si>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</si>
  <si>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</si>
  <si>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</si>
  <si>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</si>
  <si>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</si>
  <si>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</si>
  <si>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</si>
  <si>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</si>
  <si>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</si>
  <si>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</si>
  <si>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</si>
  <si>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</si>
  <si>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</si>
  <si>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</si>
  <si>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</si>
  <si>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</si>
  <si>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</si>
  <si>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</si>
  <si>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</si>
  <si>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</si>
  <si>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</si>
  <si>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</si>
  <si>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</si>
  <si>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</si>
  <si>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</si>
  <si>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</si>
  <si>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</si>
  <si>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</si>
  <si>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</si>
  <si>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</si>
  <si>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</si>
  <si>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</si>
  <si>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</si>
  <si>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</si>
  <si>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</si>
  <si>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</si>
  <si>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</si>
  <si>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</si>
  <si>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</si>
  <si>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</si>
  <si>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</si>
  <si>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</si>
  <si>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</si>
  <si>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</si>
  <si>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</si>
  <si>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</si>
  <si>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</si>
  <si>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</si>
  <si>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</si>
  <si>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</si>
  <si>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</si>
  <si>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</si>
  <si>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</si>
  <si>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</si>
  <si>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</si>
  <si>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</si>
  <si>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</si>
  <si>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</si>
  <si>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</si>
  <si>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</si>
  <si>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</si>
  <si>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</si>
  <si>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</si>
  <si>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</si>
  <si>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</si>
  <si>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</si>
  <si>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</si>
  <si>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</si>
  <si>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</si>
  <si>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</si>
  <si>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</si>
  <si>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</si>
  <si>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</si>
  <si>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</si>
  <si>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</si>
  <si>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</si>
  <si>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</si>
  <si>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</si>
  <si>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</si>
  <si>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</si>
  <si>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</si>
  <si>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</si>
  <si>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</si>
  <si>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</si>
  <si>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</si>
  <si>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</si>
  <si>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</si>
  <si>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</si>
  <si>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</si>
  <si>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</si>
  <si>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</si>
  <si>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</si>
  <si>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</si>
  <si>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</si>
  <si>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</si>
  <si>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</si>
  <si>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</si>
  <si>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</si>
  <si>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</si>
  <si>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</si>
  <si>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</si>
  <si>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</si>
  <si>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</si>
  <si>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</si>
  <si>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</si>
  <si>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</si>
  <si>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</si>
  <si>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</si>
  <si>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</si>
  <si>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</si>
  <si>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</si>
  <si>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</si>
  <si>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</si>
  <si>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</si>
  <si>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</si>
  <si>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</si>
  <si>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</si>
  <si>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</si>
  <si>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</si>
  <si>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</si>
  <si>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</si>
  <si>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</si>
  <si>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</si>
  <si>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</si>
  <si>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</si>
  <si>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</si>
  <si>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</si>
  <si>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</si>
  <si>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</si>
  <si>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</si>
  <si>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</si>
  <si>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</si>
  <si>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</si>
  <si>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</si>
  <si>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</si>
  <si>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</si>
  <si>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</si>
  <si>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</si>
  <si>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</si>
  <si>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</si>
  <si>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</si>
  <si>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</si>
  <si>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</si>
  <si>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</si>
  <si>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</si>
  <si>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</si>
  <si>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</si>
  <si>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</si>
  <si>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</si>
  <si>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</si>
  <si>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</si>
  <si>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</si>
  <si>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</si>
  <si>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</si>
  <si>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</si>
  <si>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</si>
  <si>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</si>
  <si>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</si>
  <si>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</si>
  <si>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</si>
  <si>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</si>
  <si>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</si>
  <si>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</si>
  <si>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</si>
  <si>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</si>
  <si>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</si>
  <si>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</si>
  <si>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</si>
  <si>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</si>
  <si>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</si>
  <si>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</si>
  <si>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</si>
  <si>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</si>
  <si>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</si>
  <si>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</si>
  <si>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</si>
  <si>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</si>
  <si>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</si>
  <si>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</si>
  <si>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</si>
  <si>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</si>
  <si>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</si>
  <si>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</si>
  <si>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</si>
  <si>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</si>
  <si>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</si>
  <si>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</si>
  <si>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</si>
  <si>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</si>
  <si>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</si>
  <si>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</si>
  <si>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</si>
  <si>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</si>
  <si>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</si>
  <si>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</si>
  <si>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</si>
  <si>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</si>
  <si>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</si>
  <si>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</si>
  <si>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</si>
  <si>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</si>
  <si>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</si>
  <si>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</si>
  <si>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</si>
  <si>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</si>
  <si>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</si>
  <si>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</si>
  <si>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</si>
  <si>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</si>
  <si>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</si>
  <si>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</si>
  <si>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</si>
  <si>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</si>
  <si>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</si>
  <si>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</si>
  <si>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</si>
  <si>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</si>
  <si>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</si>
  <si>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</si>
  <si>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</si>
  <si>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</si>
  <si>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</si>
  <si>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</si>
  <si>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</si>
  <si>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</si>
  <si>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</si>
  <si>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</si>
  <si>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</si>
  <si>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</si>
  <si>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</si>
  <si>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</si>
  <si>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</si>
  <si>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</si>
  <si>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</si>
  <si>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</si>
  <si>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</si>
  <si>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</si>
  <si>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</si>
  <si>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</si>
  <si>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</si>
  <si>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</si>
  <si>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</si>
  <si>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</si>
  <si>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</si>
  <si>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</si>
  <si>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</si>
  <si>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</si>
  <si>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</si>
  <si>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</si>
  <si>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</si>
  <si>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</si>
  <si>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</si>
  <si>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</si>
  <si>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</si>
  <si>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</si>
  <si>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</si>
  <si>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</si>
  <si>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</si>
  <si>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</si>
  <si>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</si>
  <si>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</si>
  <si>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</si>
  <si>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</si>
  <si>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</si>
  <si>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</si>
  <si>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</si>
  <si>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</si>
  <si>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</si>
  <si>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</si>
  <si>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</si>
  <si>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</si>
  <si>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</si>
  <si>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</si>
  <si>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</si>
  <si>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</si>
  <si>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</si>
  <si>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</si>
  <si>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</si>
  <si>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</si>
  <si>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</si>
  <si>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</si>
  <si>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</si>
  <si>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</si>
  <si>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</si>
  <si>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</si>
  <si>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</si>
  <si>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</si>
  <si>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</si>
  <si>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</si>
  <si>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</si>
  <si>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</si>
  <si>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</si>
  <si>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</si>
  <si>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</si>
  <si>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</si>
  <si>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</si>
  <si>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</si>
  <si>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</si>
  <si>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</si>
  <si>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</si>
  <si>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</si>
  <si>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</si>
  <si>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</si>
  <si>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</si>
  <si>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</si>
  <si>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</si>
  <si>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</si>
  <si>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</si>
  <si>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</si>
  <si>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</si>
  <si>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</si>
  <si>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</si>
  <si>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</si>
  <si>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</si>
  <si>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</si>
  <si>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</si>
  <si>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</si>
  <si>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</si>
  <si>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</si>
  <si>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</si>
  <si>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</si>
  <si>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</si>
  <si>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</si>
  <si>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</si>
  <si>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</si>
  <si>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</si>
  <si>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</si>
  <si>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</si>
  <si>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</si>
  <si>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</si>
  <si>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</si>
  <si>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</si>
  <si>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</si>
  <si>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</si>
  <si>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</si>
  <si>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</si>
  <si>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</si>
  <si>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</si>
  <si>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</si>
  <si>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</si>
  <si>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</si>
  <si>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</si>
  <si>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</si>
  <si>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</si>
  <si>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</si>
  <si>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</si>
  <si>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</si>
  <si>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</si>
  <si>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</si>
  <si>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</si>
  <si>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</si>
  <si>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</si>
  <si>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</si>
  <si>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</si>
  <si>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</si>
  <si>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</si>
  <si>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</si>
  <si>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</si>
  <si>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</si>
  <si>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</si>
  <si>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</si>
  <si>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</si>
  <si>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</si>
  <si>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</si>
  <si>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</si>
  <si>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</si>
  <si>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</si>
  <si>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</si>
  <si>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</si>
  <si>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</si>
  <si>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</si>
  <si>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</si>
  <si>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</si>
  <si>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</si>
  <si>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</si>
  <si>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</si>
  <si>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</si>
  <si>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</si>
  <si>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</si>
  <si>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</si>
  <si>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</si>
  <si>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</si>
  <si>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</si>
  <si>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</si>
  <si>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</si>
  <si>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</si>
  <si>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</si>
  <si>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</si>
  <si>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</si>
  <si>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</si>
  <si>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</si>
  <si>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</si>
  <si>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</si>
  <si>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</si>
  <si>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</si>
  <si>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</si>
  <si>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</si>
  <si>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</si>
  <si>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</si>
  <si>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</si>
  <si>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</si>
  <si>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</si>
  <si>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</si>
  <si>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</si>
  <si>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</si>
  <si>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</si>
  <si>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</si>
  <si>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</si>
  <si>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</si>
  <si>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</si>
  <si>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</si>
  <si>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</si>
  <si>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</si>
  <si>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</si>
  <si>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</si>
  <si>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</si>
  <si>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</si>
  <si>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</si>
  <si>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</si>
  <si>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</si>
  <si>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</si>
  <si>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</si>
  <si>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</si>
  <si>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</si>
  <si>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</si>
  <si>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</si>
  <si>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</si>
  <si>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</si>
  <si>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</si>
  <si>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</si>
  <si>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</si>
  <si>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</si>
  <si>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</si>
  <si>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</si>
  <si>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</si>
  <si>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</si>
  <si>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</si>
  <si>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</si>
  <si>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</si>
  <si>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</si>
  <si>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</si>
  <si>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</si>
  <si>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</si>
  <si>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</si>
  <si>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</si>
  <si>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</si>
  <si>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</si>
  <si>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</si>
  <si>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</si>
  <si>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</si>
  <si>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</si>
  <si>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</si>
  <si>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</si>
  <si>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</si>
  <si>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</si>
  <si>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</si>
  <si>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</si>
  <si>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</si>
  <si>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</si>
  <si>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</si>
  <si>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</si>
  <si>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</si>
  <si>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</si>
  <si>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</si>
  <si>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</si>
  <si>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</si>
  <si>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</si>
  <si>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</si>
  <si>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</si>
  <si>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</si>
  <si>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</si>
  <si>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</si>
  <si>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</si>
  <si>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</si>
  <si>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</si>
  <si>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</si>
  <si>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</si>
  <si>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</si>
  <si>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</si>
  <si>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</si>
  <si>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</si>
  <si>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</si>
  <si>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</si>
  <si>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</si>
  <si>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</si>
  <si>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</si>
  <si>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</si>
  <si>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</si>
  <si>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</si>
  <si>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</si>
  <si>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</si>
  <si>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</si>
  <si>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</si>
  <si>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</si>
  <si>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</si>
  <si>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</si>
  <si>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</si>
  <si>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</si>
  <si>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</si>
  <si>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</si>
  <si>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</si>
  <si>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</si>
  <si>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</si>
  <si>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</si>
  <si>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</si>
  <si>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</si>
  <si>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</si>
  <si>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</si>
  <si>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</si>
  <si>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</si>
  <si>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</si>
  <si>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</si>
  <si>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</si>
  <si>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</si>
  <si>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</si>
  <si>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</si>
  <si>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</si>
  <si>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</si>
  <si>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</si>
  <si>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</si>
  <si>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</si>
  <si>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</si>
  <si>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</si>
  <si>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</si>
  <si>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</si>
  <si>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</si>
  <si>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</si>
  <si>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</si>
  <si>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</si>
  <si>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</si>
  <si>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</si>
  <si>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</si>
  <si>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</si>
  <si>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</si>
  <si>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</si>
  <si>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</si>
  <si>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</si>
  <si>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</si>
  <si>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</si>
  <si>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</si>
  <si>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</si>
  <si>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</si>
  <si>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</si>
  <si>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</si>
  <si>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</si>
  <si>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</si>
  <si>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</si>
  <si>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</si>
  <si>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</si>
  <si>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</si>
  <si>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</si>
  <si>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</si>
  <si>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</si>
  <si>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</si>
  <si>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</si>
  <si>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</si>
  <si>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</si>
  <si>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</si>
  <si>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</si>
  <si>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</si>
  <si>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</si>
  <si>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</si>
  <si>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</si>
  <si>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</si>
  <si>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</si>
  <si>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</si>
  <si>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</si>
  <si>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</si>
  <si>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</si>
  <si>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</si>
  <si>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</si>
  <si>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</si>
  <si>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</si>
  <si>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</si>
  <si>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</si>
  <si>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</si>
  <si>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</si>
  <si>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</si>
  <si>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</si>
  <si>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</si>
  <si>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</si>
  <si>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</si>
  <si>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</si>
  <si>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</si>
  <si>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</si>
  <si>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</si>
  <si>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</si>
  <si>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</si>
  <si>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</si>
  <si>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</si>
  <si>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</si>
  <si>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</si>
  <si>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</si>
  <si>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</si>
  <si>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</si>
  <si>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</si>
  <si>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</si>
  <si>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</si>
  <si>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</si>
  <si>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</si>
  <si>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</si>
  <si>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</si>
  <si>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</si>
  <si>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</si>
  <si>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</si>
  <si>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</si>
  <si>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</si>
  <si>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</si>
  <si>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</si>
  <si>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</si>
  <si>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</si>
  <si>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</si>
  <si>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</si>
  <si>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</si>
  <si>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</si>
  <si>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</si>
  <si>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</si>
  <si>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</si>
  <si>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</si>
  <si>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</si>
  <si>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</si>
  <si>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</si>
  <si>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</si>
  <si>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</si>
  <si>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</si>
  <si>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</si>
  <si>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</si>
  <si>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</si>
  <si>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</si>
  <si>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</si>
  <si>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</si>
  <si>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</si>
  <si>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</si>
  <si>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</si>
  <si>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</si>
  <si>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</si>
  <si>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</si>
  <si>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</si>
  <si>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</si>
  <si>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</si>
  <si>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</si>
  <si>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</si>
  <si>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</si>
  <si>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</si>
  <si>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</si>
  <si>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</si>
  <si>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</si>
  <si>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</si>
  <si>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</si>
  <si>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</si>
  <si>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</si>
  <si>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</si>
  <si>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</si>
  <si>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</si>
  <si>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</si>
  <si>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</si>
  <si>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</si>
  <si>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</si>
  <si>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</si>
  <si>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</si>
  <si>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</si>
  <si>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</si>
  <si>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</si>
  <si>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</si>
  <si>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</si>
  <si>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</si>
  <si>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</si>
  <si>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</si>
  <si>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</si>
  <si>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</si>
  <si>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</si>
  <si>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</si>
  <si>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</si>
  <si>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</si>
  <si>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</si>
  <si>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</si>
  <si>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</si>
  <si>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</si>
  <si>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</si>
  <si>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</si>
  <si>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</si>
  <si>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</si>
  <si>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</si>
  <si>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</si>
  <si>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</si>
  <si>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</si>
  <si>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</si>
  <si>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</si>
  <si>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</si>
  <si>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</si>
  <si>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</si>
  <si>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</si>
  <si>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</si>
  <si>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</si>
  <si>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</si>
  <si>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</si>
  <si>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</si>
  <si>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</si>
  <si>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</si>
  <si>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</si>
  <si>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</si>
  <si>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</si>
  <si>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</si>
  <si>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</si>
  <si>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</si>
  <si>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</si>
  <si>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</si>
  <si>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</si>
  <si>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</si>
  <si>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</si>
  <si>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</si>
  <si>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</si>
  <si>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</si>
  <si>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</si>
  <si>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</si>
  <si>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</si>
  <si>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</si>
  <si>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</si>
  <si>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</si>
  <si>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</si>
  <si>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</si>
  <si>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</si>
  <si>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</si>
  <si>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</si>
  <si>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</si>
  <si>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</si>
  <si>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</si>
  <si>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</si>
  <si>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</si>
  <si>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</si>
  <si>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</si>
  <si>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</si>
  <si>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</si>
  <si>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</si>
  <si>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</si>
  <si>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</si>
  <si>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</si>
  <si>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</si>
  <si>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</si>
  <si>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</si>
  <si>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</si>
  <si>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</si>
  <si>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</si>
  <si>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</si>
  <si>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</si>
  <si>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</si>
  <si>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</si>
  <si>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</si>
  <si>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</si>
  <si>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</si>
  <si>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</si>
  <si>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</si>
  <si>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</si>
  <si>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</si>
  <si>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</si>
  <si>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</si>
  <si>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</si>
  <si>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</si>
  <si>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</si>
  <si>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</si>
  <si>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</si>
  <si>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</si>
  <si>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</si>
  <si>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</si>
  <si>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</si>
  <si>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</si>
  <si>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</si>
  <si>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</si>
  <si>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</si>
  <si>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</si>
  <si>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</si>
  <si>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</si>
  <si>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</si>
  <si>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</si>
  <si>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</si>
  <si>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</si>
  <si>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</si>
  <si>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</si>
  <si>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</si>
  <si>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</si>
  <si>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</si>
  <si>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</si>
  <si>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</si>
  <si>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</si>
  <si>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</si>
  <si>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</si>
  <si>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</si>
  <si>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</si>
  <si>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</si>
  <si>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</si>
  <si>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</si>
  <si>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</si>
  <si>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</si>
  <si>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</si>
  <si>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</si>
  <si>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</si>
  <si>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</si>
  <si>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</si>
  <si>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</si>
  <si>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</si>
  <si>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</si>
  <si>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</si>
  <si>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</si>
  <si>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</si>
  <si>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</si>
  <si>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</si>
  <si>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</si>
  <si>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</si>
  <si>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</si>
  <si>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</si>
  <si>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</si>
  <si>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</si>
  <si>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</si>
  <si>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</si>
  <si>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</si>
  <si>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</si>
  <si>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</si>
  <si>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</si>
  <si>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</si>
  <si>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</si>
  <si>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</si>
  <si>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</si>
  <si>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</si>
  <si>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</si>
  <si>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</si>
  <si>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</si>
  <si>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</si>
  <si>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</si>
  <si>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</si>
  <si>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</si>
  <si>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</si>
  <si>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</si>
  <si>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</si>
  <si>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</si>
  <si>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</si>
  <si>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</si>
  <si>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</si>
  <si>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</si>
  <si>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</si>
  <si>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</si>
  <si>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</si>
  <si>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</si>
  <si>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</si>
  <si>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</si>
  <si>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</si>
  <si>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</si>
  <si>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</si>
  <si>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</si>
  <si>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</si>
  <si>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</si>
  <si>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</si>
  <si>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</si>
  <si>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</si>
  <si>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</si>
  <si>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</si>
  <si>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</si>
  <si>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</si>
  <si>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</si>
  <si>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</si>
  <si>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</si>
  <si>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</si>
  <si>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</si>
  <si>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</si>
  <si>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</si>
  <si>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</si>
  <si>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</si>
  <si>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</si>
  <si>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</si>
  <si>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</si>
  <si>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</si>
  <si>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</si>
  <si>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</si>
  <si>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</si>
  <si>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</si>
  <si>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</si>
  <si>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</si>
  <si>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</si>
  <si>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</si>
  <si>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</si>
  <si>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</si>
  <si>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</si>
  <si>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</si>
  <si>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</si>
  <si>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</si>
  <si>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</si>
  <si>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</si>
  <si>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</si>
  <si>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</si>
  <si>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</si>
  <si>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</si>
  <si>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</si>
  <si>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</si>
  <si>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</si>
  <si>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</si>
  <si>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</si>
  <si>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</si>
  <si>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</si>
  <si>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</si>
  <si>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</si>
  <si>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</si>
  <si>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</si>
  <si>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</si>
  <si>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</si>
  <si>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</si>
  <si>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</si>
  <si>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</si>
  <si>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</si>
  <si>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</si>
  <si>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</si>
  <si>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</si>
  <si>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</si>
  <si>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</si>
  <si>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</si>
  <si>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</si>
  <si>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</si>
  <si>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</si>
  <si>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</si>
  <si>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</si>
  <si>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</si>
  <si>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</si>
  <si>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</si>
  <si>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</si>
  <si>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</si>
  <si>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</si>
  <si>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</si>
  <si>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</si>
  <si>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</si>
  <si>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</si>
  <si>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</si>
  <si>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</si>
  <si>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</si>
  <si>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</si>
  <si>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</si>
  <si>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</si>
  <si>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</si>
  <si>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</si>
  <si>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</si>
  <si>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</si>
  <si>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</si>
  <si>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</si>
  <si>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</si>
  <si>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</si>
  <si>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</si>
  <si>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</si>
  <si>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</si>
  <si>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</si>
  <si>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</si>
  <si>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</si>
  <si>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</si>
  <si>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</si>
  <si>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</si>
  <si>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</si>
  <si>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</si>
  <si>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</si>
  <si>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</si>
  <si>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</si>
  <si>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</si>
  <si>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</si>
  <si>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</si>
  <si>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</si>
  <si>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</si>
  <si>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</si>
  <si>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</si>
  <si>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</si>
  <si>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</si>
  <si>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</si>
  <si>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</si>
  <si>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</si>
  <si>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</si>
  <si>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</si>
  <si>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</si>
  <si>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</si>
  <si>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</si>
  <si>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</si>
  <si>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</si>
  <si>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</si>
  <si>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</si>
  <si>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</si>
  <si>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</si>
  <si>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</si>
  <si>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</si>
  <si>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</si>
  <si>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</si>
  <si>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</si>
  <si>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</si>
  <si>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</si>
  <si>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</si>
  <si>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</si>
  <si>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</si>
  <si>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</si>
  <si>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</si>
  <si>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</si>
  <si>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</si>
  <si>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</si>
  <si>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</si>
  <si>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</si>
  <si>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</si>
  <si>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</si>
  <si>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</si>
  <si>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</si>
  <si>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</si>
  <si>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</si>
  <si>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</si>
  <si>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</si>
  <si>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</si>
  <si>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</si>
  <si>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</si>
  <si>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</si>
  <si>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</si>
  <si>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</si>
  <si>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</si>
  <si>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</si>
  <si>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</si>
  <si>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</si>
  <si>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</si>
  <si>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</si>
  <si>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</si>
  <si>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</si>
  <si>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</si>
  <si>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</si>
  <si>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</si>
  <si>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</si>
  <si>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</si>
  <si>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</si>
  <si>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</si>
  <si>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</si>
  <si>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</si>
  <si>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</si>
  <si>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</si>
  <si>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</si>
  <si>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</si>
  <si>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</si>
  <si>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</si>
  <si>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</si>
  <si>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</si>
  <si>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</si>
  <si>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</si>
  <si>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</si>
  <si>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</si>
  <si>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</si>
  <si>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</si>
  <si>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</si>
  <si>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</si>
  <si>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</si>
  <si>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</si>
  <si>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</si>
  <si>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</si>
  <si>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</si>
  <si>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</si>
  <si>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</si>
  <si>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</si>
  <si>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</si>
  <si>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</si>
  <si>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</si>
  <si>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</si>
  <si>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</si>
  <si>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</si>
  <si>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</si>
  <si>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</si>
  <si>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</si>
  <si>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</si>
  <si>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</si>
  <si>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</si>
  <si>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</si>
  <si>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</si>
  <si>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</si>
  <si>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</si>
  <si>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</si>
  <si>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</si>
  <si>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</si>
  <si>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</si>
  <si>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</si>
  <si>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</si>
  <si>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</si>
  <si>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</si>
  <si>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</si>
  <si>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</si>
  <si>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</si>
  <si>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</si>
  <si>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</si>
  <si>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</si>
  <si>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</si>
  <si>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</si>
  <si>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</si>
  <si>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</si>
  <si>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</si>
  <si>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</si>
  <si>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</si>
  <si>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</si>
  <si>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</si>
  <si>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</si>
  <si>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</si>
  <si>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</si>
  <si>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</si>
  <si>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</si>
  <si>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</si>
  <si>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</si>
  <si>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</si>
  <si>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</si>
  <si>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</si>
  <si>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</si>
  <si>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</si>
  <si>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</si>
  <si>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</si>
  <si>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</si>
  <si>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</si>
  <si>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</si>
  <si>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</si>
  <si>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</si>
  <si>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</si>
  <si>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</si>
  <si>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</si>
  <si>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</si>
  <si>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</si>
  <si>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</si>
  <si>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</si>
  <si>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</si>
  <si>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</si>
  <si>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</si>
  <si>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</si>
  <si>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</si>
  <si>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</si>
  <si>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</si>
  <si>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</si>
  <si>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</si>
  <si>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</si>
  <si>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</si>
  <si>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</si>
  <si>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</si>
  <si>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</si>
  <si>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</si>
  <si>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</si>
  <si>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</si>
  <si>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</si>
  <si>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</si>
  <si>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</si>
  <si>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</si>
  <si>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</si>
  <si>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</si>
  <si>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</si>
  <si>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</si>
  <si>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</si>
  <si>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</si>
  <si>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</si>
  <si>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</si>
  <si>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</si>
  <si>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</si>
  <si>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</si>
  <si>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</si>
  <si>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</si>
  <si>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</si>
  <si>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</si>
  <si>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</si>
  <si>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</si>
  <si>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</si>
  <si>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</si>
  <si>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</si>
  <si>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</si>
  <si>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</si>
  <si>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</si>
  <si>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</si>
  <si>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</si>
  <si>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</si>
  <si>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</si>
  <si>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</si>
  <si>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</si>
  <si>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</si>
  <si>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</si>
  <si>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</si>
  <si>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</si>
  <si>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</si>
  <si>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</si>
  <si>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</si>
  <si>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</si>
  <si>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</si>
  <si>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</si>
  <si>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</si>
  <si>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</si>
  <si>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</si>
  <si>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</si>
  <si>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</si>
  <si>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</si>
  <si>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</si>
  <si>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</si>
  <si>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</si>
  <si>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</si>
  <si>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</si>
  <si>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</si>
  <si>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</si>
  <si>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</si>
  <si>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</si>
  <si>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</si>
  <si>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</si>
  <si>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</si>
  <si>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</si>
  <si>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</si>
  <si>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</si>
  <si>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</si>
  <si>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</si>
  <si>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</si>
  <si>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</si>
  <si>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</si>
  <si>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</si>
  <si>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</si>
  <si>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</si>
  <si>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</si>
  <si>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</si>
  <si>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</si>
  <si>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</si>
  <si>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</si>
  <si>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</si>
  <si>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</si>
  <si>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</si>
  <si>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</si>
  <si>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</si>
  <si>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</si>
  <si>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</si>
  <si>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</si>
  <si>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</si>
  <si>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</si>
  <si>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</si>
  <si>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</si>
  <si>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</si>
  <si>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</si>
  <si>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</si>
  <si>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</si>
  <si>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</si>
  <si>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</si>
  <si>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</si>
  <si>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</si>
  <si>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</si>
  <si>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</si>
  <si>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</si>
  <si>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</si>
  <si>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</si>
  <si>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</si>
  <si>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</si>
  <si>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</si>
  <si>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</si>
  <si>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</si>
  <si>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</si>
  <si>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</si>
  <si>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</si>
  <si>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</si>
  <si>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</si>
  <si>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</si>
  <si>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</si>
  <si>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</si>
  <si>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</si>
  <si>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</si>
  <si>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</si>
  <si>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</si>
  <si>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</si>
  <si>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</si>
  <si>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</si>
  <si>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</si>
  <si>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</si>
  <si>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</si>
  <si>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</si>
  <si>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</si>
  <si>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</si>
  <si>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</si>
  <si>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</si>
  <si>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</si>
  <si>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</si>
  <si>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</si>
  <si>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</si>
  <si>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</si>
  <si>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</si>
  <si>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</si>
  <si>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</si>
  <si>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</si>
  <si>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</si>
  <si>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</si>
  <si>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</si>
  <si>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</si>
  <si>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</si>
  <si>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</si>
  <si>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</si>
  <si>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</si>
  <si>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</si>
  <si>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</si>
  <si>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</si>
  <si>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</si>
  <si>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</si>
  <si>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</si>
  <si>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</si>
  <si>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</si>
  <si>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</si>
  <si>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</si>
  <si>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</si>
  <si>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</si>
  <si>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</si>
  <si>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</si>
  <si>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</si>
  <si>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</si>
  <si>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</si>
  <si>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</si>
  <si>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</si>
  <si>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</si>
  <si>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</si>
  <si>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</si>
  <si>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</si>
  <si>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</si>
  <si>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</si>
  <si>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</si>
  <si>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</si>
  <si>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</si>
  <si>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</si>
  <si>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</si>
  <si>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</si>
  <si>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</si>
  <si>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</si>
  <si>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</si>
  <si>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</si>
  <si>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</si>
  <si>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</si>
  <si>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</si>
  <si>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</si>
  <si>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</si>
  <si>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</si>
  <si>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</si>
  <si>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</si>
  <si>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</si>
  <si>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</si>
  <si>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</si>
  <si>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</si>
  <si>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</si>
  <si>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</si>
  <si>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</si>
  <si>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</si>
  <si>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</si>
  <si>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</si>
  <si>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</si>
  <si>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</si>
  <si>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</si>
  <si>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</si>
  <si>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</si>
  <si>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</si>
  <si>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</si>
  <si>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</si>
  <si>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</si>
  <si>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</si>
  <si>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</si>
  <si>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</si>
  <si>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</si>
  <si>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</si>
  <si>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</si>
  <si>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</si>
  <si>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</si>
  <si>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</si>
  <si>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</si>
  <si>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</si>
  <si>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</si>
  <si>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</si>
  <si>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</si>
  <si>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</si>
  <si>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</si>
  <si>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</si>
  <si>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</si>
  <si>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</si>
  <si>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</si>
  <si>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</si>
  <si>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</si>
  <si>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</si>
  <si>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</si>
  <si>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</si>
  <si>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</si>
  <si>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</si>
  <si>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</si>
  <si>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</si>
  <si>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</si>
  <si>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</si>
  <si>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</si>
  <si>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</si>
  <si>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</si>
  <si>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</si>
  <si>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</si>
  <si>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</si>
  <si>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</si>
  <si>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</si>
  <si>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</si>
  <si>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</si>
  <si>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</si>
  <si>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</si>
  <si>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</si>
  <si>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</si>
  <si>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</si>
  <si>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</si>
  <si>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</si>
  <si>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</si>
  <si>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</si>
  <si>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</si>
  <si>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</si>
  <si>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</si>
  <si>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</si>
  <si>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</si>
  <si>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</si>
  <si>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</si>
  <si>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</si>
  <si>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</si>
  <si>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</si>
  <si>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</si>
  <si>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</si>
  <si>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</si>
  <si>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</si>
  <si>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</si>
  <si>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</si>
  <si>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</si>
  <si>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</si>
  <si>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</si>
  <si>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</si>
  <si>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</si>
  <si>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</si>
  <si>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</si>
  <si>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</si>
  <si>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</si>
  <si>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</si>
  <si>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</si>
  <si>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</si>
  <si>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</si>
  <si>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</si>
  <si>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</si>
  <si>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</si>
  <si>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</si>
  <si>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</si>
  <si>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</si>
  <si>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</si>
  <si>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</si>
  <si>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</si>
  <si>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</si>
  <si>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</si>
  <si>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</si>
  <si>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</si>
  <si>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</si>
  <si>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</si>
  <si>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</si>
  <si>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</si>
  <si>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</si>
  <si>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</si>
  <si>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</si>
  <si>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</si>
  <si>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</si>
  <si>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</si>
  <si>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</si>
  <si>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</si>
  <si>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</si>
  <si>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</si>
  <si>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</si>
  <si>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</si>
  <si>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</si>
  <si>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</si>
  <si>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</si>
  <si>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</si>
  <si>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</si>
  <si>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</si>
  <si>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</si>
  <si>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</si>
  <si>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</si>
  <si>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</si>
  <si>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</si>
  <si>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</si>
  <si>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</si>
  <si>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</si>
  <si>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</si>
  <si>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</si>
  <si>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</si>
  <si>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</si>
  <si>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</si>
  <si>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</si>
  <si>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</si>
  <si>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</si>
  <si>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</si>
  <si>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</si>
  <si>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</si>
  <si>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</si>
  <si>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</si>
  <si>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</si>
  <si>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</si>
  <si>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</si>
  <si>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</si>
  <si>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</si>
  <si>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</si>
  <si>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</si>
  <si>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</si>
  <si>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</si>
  <si>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</si>
  <si>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</si>
  <si>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</si>
  <si>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</si>
  <si>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</si>
  <si>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</si>
  <si>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</si>
  <si>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</si>
  <si>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</si>
  <si>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</si>
  <si>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</si>
  <si>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</si>
  <si>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</si>
  <si>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</si>
  <si>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</si>
  <si>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</si>
  <si>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</si>
  <si>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</si>
  <si>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</si>
  <si>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</si>
  <si>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</si>
  <si>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</si>
  <si>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</si>
  <si>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</si>
  <si>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</si>
  <si>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</si>
  <si>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</si>
  <si>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</si>
  <si>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</si>
  <si>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</si>
  <si>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</si>
  <si>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</si>
  <si>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</si>
  <si>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</si>
  <si>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</si>
  <si>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</si>
  <si>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</si>
  <si>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</si>
  <si>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</si>
  <si>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</si>
  <si>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</si>
  <si>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</si>
  <si>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</si>
  <si>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</si>
  <si>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</si>
  <si>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</si>
  <si>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</si>
  <si>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</si>
  <si>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</si>
  <si>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</si>
  <si>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</si>
  <si>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</si>
  <si>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</si>
  <si>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</si>
  <si>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</si>
  <si>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</si>
  <si>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</si>
  <si>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</si>
  <si>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</si>
  <si>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</si>
  <si>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</si>
  <si>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</si>
  <si>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</si>
  <si>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</si>
  <si>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</si>
  <si>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</si>
  <si>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</si>
  <si>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</si>
  <si>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</si>
  <si>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</si>
  <si>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</si>
  <si>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</si>
  <si>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</si>
  <si>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</si>
  <si>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</si>
  <si>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</si>
  <si>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</si>
  <si>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</si>
  <si>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</si>
  <si>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</si>
  <si>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</si>
  <si>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</si>
  <si>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</si>
  <si>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</si>
  <si>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</si>
  <si>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</si>
  <si>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</si>
  <si>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</si>
  <si>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</si>
  <si>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</si>
  <si>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</si>
  <si>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</si>
  <si>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</si>
  <si>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</si>
  <si>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</si>
  <si>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</si>
  <si>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</si>
  <si>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</si>
  <si>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</si>
  <si>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</si>
  <si>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</si>
  <si>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</si>
  <si>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</si>
  <si>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</si>
  <si>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</si>
  <si>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</si>
  <si>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</si>
  <si>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</si>
  <si>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</si>
  <si>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</si>
  <si>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</si>
  <si>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</si>
  <si>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</si>
  <si>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</si>
  <si>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</si>
  <si>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</si>
  <si>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</si>
  <si>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</si>
  <si>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</si>
  <si>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</si>
  <si>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</si>
  <si>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</si>
  <si>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</si>
  <si>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</si>
  <si>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</si>
  <si>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</si>
  <si>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</si>
  <si>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</si>
  <si>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</si>
  <si>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</si>
  <si>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</si>
  <si>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</si>
  <si>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</si>
  <si>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</si>
  <si>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</si>
  <si>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</si>
  <si>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</si>
  <si>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</si>
  <si>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</si>
  <si>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</si>
  <si>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</si>
  <si>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</si>
  <si>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</si>
  <si>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</si>
  <si>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</si>
  <si>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</si>
  <si>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</si>
  <si>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</si>
  <si>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</si>
  <si>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</si>
  <si>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</si>
  <si>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</si>
  <si>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</si>
  <si>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</si>
  <si>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</si>
  <si>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</si>
  <si>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</si>
  <si>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</si>
  <si>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</si>
  <si>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</si>
  <si>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</si>
  <si>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</si>
  <si>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</si>
  <si>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</si>
  <si>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</si>
  <si>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</si>
  <si>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</si>
  <si>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</si>
  <si>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</si>
  <si>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</si>
  <si>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</si>
  <si>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</si>
  <si>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</si>
  <si>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</si>
  <si>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</si>
  <si>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</si>
  <si>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</si>
  <si>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</si>
  <si>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</si>
  <si>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</si>
  <si>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</si>
  <si>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</si>
  <si>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</si>
  <si>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</si>
  <si>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</si>
  <si>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</si>
  <si>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</si>
  <si>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</si>
  <si>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</si>
  <si>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</si>
  <si>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</si>
  <si>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</si>
  <si>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</si>
  <si>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</si>
  <si>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</si>
  <si>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</si>
  <si>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</si>
  <si>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</si>
  <si>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</si>
  <si>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</si>
  <si>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</si>
  <si>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</si>
  <si>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</si>
  <si>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</si>
  <si>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</si>
  <si>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</si>
  <si>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</si>
  <si>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</si>
  <si>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</si>
  <si>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</si>
  <si>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</si>
  <si>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</si>
  <si>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</si>
  <si>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</si>
  <si>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</si>
  <si>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</si>
  <si>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</si>
  <si>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</si>
  <si>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</si>
  <si>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</si>
  <si>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</si>
  <si>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</si>
  <si>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</si>
  <si>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</si>
  <si>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</si>
  <si>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</si>
  <si>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</si>
  <si>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</si>
  <si>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</si>
  <si>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</si>
  <si>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</si>
  <si>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</si>
  <si>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</si>
  <si>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</si>
  <si>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</si>
  <si>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</si>
  <si>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</si>
  <si>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</si>
  <si>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</si>
  <si>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</si>
  <si>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</si>
  <si>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</si>
  <si>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</si>
  <si>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</si>
  <si>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</si>
  <si>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</si>
  <si>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</si>
  <si>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</si>
  <si>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</si>
  <si>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</si>
  <si>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</si>
  <si>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</si>
  <si>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</si>
  <si>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</si>
  <si>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</si>
  <si>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</si>
  <si>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</si>
  <si>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</si>
  <si>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</si>
  <si>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</si>
  <si>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</si>
  <si>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</si>
  <si>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</si>
  <si>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</si>
  <si>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</si>
  <si>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</si>
  <si>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</si>
  <si>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</si>
  <si>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</si>
  <si>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</si>
  <si>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</si>
  <si>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</si>
  <si>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</si>
  <si>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</si>
  <si>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</si>
  <si>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</si>
  <si>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</si>
  <si>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</si>
  <si>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</si>
  <si>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</si>
  <si>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</si>
  <si>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</si>
  <si>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</si>
  <si>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</si>
  <si>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</si>
  <si>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</si>
  <si>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</si>
  <si>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</si>
  <si>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</si>
  <si>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</si>
  <si>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</si>
  <si>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</si>
  <si>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</si>
  <si>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</si>
  <si>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</si>
  <si>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</si>
  <si>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</si>
  <si>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</si>
  <si>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</si>
  <si>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</si>
  <si>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</si>
  <si>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</si>
  <si>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</si>
  <si>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</si>
  <si>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</si>
  <si>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</si>
  <si>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</si>
  <si>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</si>
  <si>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</si>
  <si>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</si>
  <si>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</si>
  <si>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</si>
  <si>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</si>
  <si>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</si>
  <si>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</si>
  <si>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</si>
  <si>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</si>
  <si>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</si>
  <si>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</si>
  <si>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</si>
  <si>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</si>
  <si>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</si>
  <si>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</si>
  <si>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</si>
  <si>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</si>
  <si>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</si>
  <si>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</si>
  <si>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</si>
  <si>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</si>
  <si>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</si>
  <si>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</si>
  <si>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</si>
  <si>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</si>
  <si>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</si>
  <si>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</si>
  <si>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</si>
  <si>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</si>
  <si>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</si>
  <si>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</si>
  <si>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</si>
  <si>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</si>
  <si>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</si>
  <si>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</si>
  <si>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</si>
  <si>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</si>
  <si>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</si>
  <si>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</si>
  <si>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</si>
  <si>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</si>
  <si>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</si>
  <si>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</si>
  <si>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</si>
  <si>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</si>
  <si>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</si>
  <si>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</si>
  <si>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</si>
  <si>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</si>
  <si>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</si>
  <si>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</si>
  <si>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</si>
  <si>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</si>
  <si>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</si>
  <si>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</si>
  <si>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</si>
  <si>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</si>
  <si>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</si>
  <si>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</si>
  <si>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</si>
  <si>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</si>
  <si>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</si>
  <si>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</si>
  <si>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</si>
  <si>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</si>
  <si>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</si>
  <si>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</si>
  <si>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</si>
  <si>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</si>
  <si>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</si>
  <si>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</si>
  <si>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</si>
  <si>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</si>
  <si>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</si>
  <si>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</si>
  <si>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</si>
  <si>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</si>
  <si>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</si>
  <si>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</si>
  <si>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</si>
  <si>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</si>
  <si>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</si>
  <si>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</si>
  <si>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</si>
  <si>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</si>
  <si>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</si>
  <si>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</si>
  <si>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</si>
  <si>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</si>
  <si>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</si>
  <si>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</si>
  <si>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</si>
  <si>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</si>
  <si>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</si>
  <si>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</si>
  <si>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</si>
  <si>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</si>
  <si>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</si>
  <si>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</si>
  <si>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</si>
  <si>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</si>
  <si>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</si>
  <si>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</si>
  <si>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</si>
  <si>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</si>
  <si>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</si>
  <si>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</si>
  <si>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</si>
  <si>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</si>
  <si>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</si>
  <si>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</si>
  <si>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</si>
  <si>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</si>
  <si>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</si>
  <si>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</si>
  <si>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</si>
  <si>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</si>
  <si>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</si>
  <si>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</si>
  <si>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</si>
  <si>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</si>
  <si>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</si>
  <si>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</si>
  <si>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</si>
  <si>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</si>
  <si>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</si>
  <si>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</si>
  <si>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</si>
  <si>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</si>
  <si>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</si>
  <si>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</si>
  <si>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</si>
  <si>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</si>
  <si>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</si>
  <si>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</si>
  <si>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</si>
  <si>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</si>
  <si>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</si>
  <si>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</si>
  <si>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</si>
  <si>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</si>
  <si>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</si>
  <si>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</si>
  <si>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</si>
  <si>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</si>
  <si>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</si>
  <si>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</si>
  <si>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</si>
  <si>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</si>
  <si>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</si>
  <si>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</si>
  <si>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</si>
  <si>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</si>
  <si>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</si>
  <si>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</si>
  <si>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</si>
  <si>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</si>
  <si>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</si>
  <si>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</si>
  <si>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</si>
  <si>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</si>
  <si>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</si>
  <si>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</si>
  <si>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</si>
  <si>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</si>
  <si>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</si>
  <si>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</si>
  <si>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</si>
  <si>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</si>
  <si>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</si>
  <si>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</si>
  <si>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</si>
  <si>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</si>
  <si>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</si>
  <si>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</si>
  <si>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</si>
  <si>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</si>
  <si>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</si>
  <si>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</si>
  <si>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</si>
  <si>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</si>
  <si>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</si>
  <si>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</si>
  <si>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</si>
  <si>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</si>
  <si>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</si>
  <si>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</si>
  <si>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</si>
  <si>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</si>
  <si>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</si>
  <si>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</si>
  <si>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</si>
  <si>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</si>
  <si>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</si>
  <si>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</si>
  <si>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</si>
  <si>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</si>
  <si>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</si>
  <si>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</si>
  <si>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</si>
  <si>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</si>
  <si>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</si>
  <si>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</si>
  <si>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</si>
  <si>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</si>
  <si>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</si>
  <si>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</si>
  <si>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</si>
  <si>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</si>
  <si>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</si>
  <si>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</si>
  <si>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</si>
  <si>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</si>
  <si>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</si>
  <si>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</si>
  <si>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</si>
  <si>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</si>
  <si>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</si>
  <si>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</si>
  <si>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</si>
  <si>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</si>
  <si>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</si>
  <si>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</si>
  <si>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</si>
  <si>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</si>
  <si>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</si>
  <si>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</si>
  <si>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</si>
  <si>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</si>
  <si>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</si>
  <si>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</si>
  <si>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</si>
  <si>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</si>
  <si>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</si>
  <si>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</si>
  <si>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</si>
  <si>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</si>
  <si>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</si>
  <si>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</si>
  <si>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</si>
  <si>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</si>
  <si>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</si>
  <si>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</si>
  <si>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</si>
  <si>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</si>
  <si>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</si>
  <si>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</si>
  <si>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</si>
  <si>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</si>
  <si>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</si>
  <si>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</si>
  <si>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</si>
  <si>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</si>
  <si>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</si>
  <si>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</si>
  <si>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</si>
  <si>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</si>
  <si>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</si>
  <si>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</si>
  <si>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</si>
  <si>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</si>
  <si>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</si>
  <si>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</si>
  <si>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</si>
  <si>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</si>
  <si>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</si>
  <si>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</si>
  <si>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</si>
  <si>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</si>
  <si>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</si>
  <si>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</si>
  <si>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</si>
  <si>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</si>
  <si>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</si>
  <si>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</si>
  <si>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</si>
  <si>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</si>
  <si>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</si>
  <si>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</si>
  <si>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</si>
  <si>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</si>
  <si>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</si>
  <si>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</si>
  <si>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</si>
  <si>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</si>
  <si>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</si>
  <si>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</si>
  <si>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</si>
  <si>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</si>
  <si>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</si>
  <si>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</si>
  <si>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</si>
  <si>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</si>
  <si>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</si>
  <si>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</si>
  <si>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</si>
  <si>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</si>
  <si>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</si>
  <si>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</si>
  <si>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</si>
  <si>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</si>
  <si>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</si>
  <si>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</si>
  <si>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</si>
  <si>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</si>
  <si>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</si>
  <si>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</si>
  <si>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</si>
  <si>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</si>
  <si>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</si>
  <si>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</si>
  <si>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</si>
  <si>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</si>
  <si>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</si>
  <si>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</si>
  <si>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</si>
  <si>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</si>
  <si>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</si>
  <si>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</si>
  <si>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</si>
  <si>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</si>
  <si>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</si>
  <si>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</si>
  <si>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</si>
  <si>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</si>
  <si>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</si>
  <si>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</si>
  <si>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</si>
  <si>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</si>
  <si>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</si>
  <si>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</si>
  <si>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</si>
  <si>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</si>
  <si>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</si>
  <si>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</si>
  <si>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</si>
  <si>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</si>
  <si>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</si>
  <si>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</si>
  <si>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</si>
  <si>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</si>
  <si>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</si>
  <si>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</si>
  <si>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</si>
  <si>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</si>
  <si>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</si>
  <si>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</si>
  <si>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</si>
  <si>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</si>
  <si>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</si>
  <si>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</si>
  <si>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</si>
  <si>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</si>
  <si>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</si>
  <si>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</si>
  <si>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</si>
  <si>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</si>
  <si>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</si>
  <si>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</si>
  <si>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</si>
  <si>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</si>
  <si>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</si>
  <si>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</si>
  <si>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</si>
  <si>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</si>
  <si>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</si>
  <si>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</si>
  <si>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</si>
  <si>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</si>
  <si>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</si>
  <si>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</si>
  <si>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</si>
  <si>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</si>
  <si>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</si>
  <si>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</si>
  <si>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</si>
  <si>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</si>
  <si>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</si>
  <si>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</si>
  <si>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</si>
  <si>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</si>
  <si>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</si>
  <si>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</si>
  <si>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</si>
  <si>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</si>
  <si>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</si>
  <si>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</si>
  <si>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</si>
  <si>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</si>
  <si>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</si>
  <si>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</si>
  <si>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</si>
  <si>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</si>
  <si>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</si>
  <si>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</si>
  <si>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</si>
  <si>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</si>
  <si>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</si>
  <si>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</si>
  <si>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</si>
  <si>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</si>
  <si>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</si>
  <si>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</si>
  <si>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</si>
  <si>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</si>
  <si>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</si>
  <si>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</si>
  <si>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</si>
  <si>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</si>
  <si>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</si>
  <si>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</si>
  <si>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</si>
  <si>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</si>
  <si>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</si>
  <si>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</si>
  <si>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</si>
  <si>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</si>
  <si>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</si>
  <si>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</si>
  <si>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</si>
  <si>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</si>
  <si>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</si>
  <si>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</si>
  <si>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</si>
  <si>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</si>
  <si>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</si>
  <si>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</si>
  <si>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</si>
  <si>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</si>
  <si>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</si>
  <si>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</si>
  <si>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</si>
  <si>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</si>
  <si>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</si>
  <si>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</si>
  <si>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</si>
  <si>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</si>
  <si>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</si>
  <si>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</si>
  <si>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</si>
  <si>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</si>
  <si>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</si>
  <si>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</si>
  <si>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</si>
  <si>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</si>
  <si>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</si>
  <si>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</si>
  <si>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</si>
  <si>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</si>
  <si>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</si>
  <si>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</si>
  <si>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</si>
  <si>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</si>
  <si>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</si>
  <si>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</si>
  <si>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</si>
  <si>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</si>
  <si>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</si>
  <si>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</si>
  <si>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</si>
  <si>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098</t>
  </si>
  <si>
    <t>PRESTAR LOS SERVICIOS DE EDUCACION INICIAL EN EL MARCO DE LA ATENCION INTEGRAL EN LA MODALIDAD PROPIA E INTERCULTURAL PARA GRUPOS ETNICOS Y COMUNIDADES RURALES DISPERSAS CONFORME AL MANUAL OPERATIVO Y LINEAMIENTOS ESTABLECIDOS POR EL ICBF.</t>
  </si>
  <si>
    <t>EMILSE MALFITANO CHAVERRA</t>
  </si>
  <si>
    <t xml:space="preserve">PRESTAR LOS SERVICIOS PROFESIONALES PARA LA ATENCION INTEGERAL DE NIÑOS, NIÑAS MENORES DE CINCO AÑOS  Y MADRES GESTNTTES Y LACTANTES EN EL MARCO DE LA ATENCION INTEGRAL DE CERO A SIEMPRE </t>
  </si>
  <si>
    <t xml:space="preserve">B/clareth  Cra.3°N°10a-36 Condoto-Choco         - B/jardin  calle23 N°21-59 Quibdo-Choco  </t>
  </si>
  <si>
    <t>6798417-3216443961-3104167241</t>
  </si>
  <si>
    <t xml:space="preserve">Quibdo Cra 23.N|13-18 B/Jardin </t>
  </si>
  <si>
    <t>emalcha@hotmail.com</t>
  </si>
  <si>
    <t>2021-27-10001030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</si>
</sst>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202" zoomScaleNormal="100" zoomScaleSheetLayoutView="40" zoomScalePageLayoutView="40" workbookViewId="0">
      <selection activeCell="E198" sqref="E19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2723</v>
      </c>
      <c r="D15" s="35"/>
      <c r="E15" s="35"/>
      <c r="F15" s="5"/>
      <c r="G15" s="32" t="s">
        <v>1168</v>
      </c>
      <c r="H15" s="103" t="s">
        <v>628</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180"/>
      <c r="I20" s="143" t="s">
        <v>628</v>
      </c>
      <c r="J20" s="144" t="s">
        <v>647</v>
      </c>
      <c r="K20" s="145">
        <v>3094572240</v>
      </c>
      <c r="L20" s="146"/>
      <c r="M20" s="146">
        <v>44561</v>
      </c>
      <c r="N20" s="129">
        <f>+(M20-L20)/30</f>
        <v>1485.3666666666666</v>
      </c>
      <c r="O20" s="132"/>
      <c r="U20" s="128"/>
      <c r="V20" s="105">
        <f ca="1">NOW()</f>
        <v>44193.943990046297</v>
      </c>
      <c r="W20" s="105">
        <f ca="1">NOW()</f>
        <v>44193.943990046297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SEMBRADORES DE ESPERANZA</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2677</v>
      </c>
      <c r="E48" s="139">
        <v>42399</v>
      </c>
      <c r="F48" s="139">
        <v>42674</v>
      </c>
      <c r="G48" s="154">
        <f>IF(AND(E48&lt;&gt;"",F48&lt;&gt;""),((F48-E48)/30),"")</f>
        <v>9.1666666666666661</v>
      </c>
      <c r="H48" s="116" t="s">
        <v>2701</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2678</v>
      </c>
      <c r="E49" s="139">
        <v>42472</v>
      </c>
      <c r="F49" s="139">
        <v>42719</v>
      </c>
      <c r="G49" s="154">
        <f t="shared" ref="G49:G50" si="2">IF(AND(E49&lt;&gt;"",F49&lt;&gt;""),((F49-E49)/30),"")</f>
        <v>8.2333333333333325</v>
      </c>
      <c r="H49" s="116" t="s">
        <v>2702</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2679</v>
      </c>
      <c r="E50" s="139">
        <v>40546</v>
      </c>
      <c r="F50" s="139">
        <v>40908</v>
      </c>
      <c r="G50" s="154">
        <f t="shared" si="2"/>
        <v>12.066666666666666</v>
      </c>
      <c r="H50" s="116" t="s">
        <v>2701</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2680</v>
      </c>
      <c r="E51" s="139">
        <v>40546</v>
      </c>
      <c r="F51" s="139">
        <v>40908</v>
      </c>
      <c r="G51" s="154">
        <f t="shared" ref="G51:G107" si="3">IF(AND(E51&lt;&gt;"",F51&lt;&gt;""),((F51-E51)/30),"")</f>
        <v>12.066666666666666</v>
      </c>
      <c r="H51" s="116" t="s">
        <v>2703</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2681</v>
      </c>
      <c r="E52" s="139">
        <v>40909</v>
      </c>
      <c r="F52" s="139">
        <v>41273</v>
      </c>
      <c r="G52" s="154">
        <f t="shared" si="3"/>
        <v>12.133333333333333</v>
      </c>
      <c r="H52" s="116" t="s">
        <v>2701</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2682</v>
      </c>
      <c r="E53" s="139">
        <v>40182</v>
      </c>
      <c r="F53" s="139">
        <v>40543</v>
      </c>
      <c r="G53" s="154">
        <f t="shared" si="3"/>
        <v>12.033333333333333</v>
      </c>
      <c r="H53" s="116" t="s">
        <v>2701</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2683</v>
      </c>
      <c r="E54" s="139">
        <v>41662</v>
      </c>
      <c r="F54" s="139">
        <v>41973</v>
      </c>
      <c r="G54" s="154">
        <f t="shared" si="3"/>
        <v>10.366666666666667</v>
      </c>
      <c r="H54" s="116" t="s">
        <v>2701</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2684</v>
      </c>
      <c r="E55" s="139">
        <v>43392</v>
      </c>
      <c r="F55" s="139">
        <v>43449</v>
      </c>
      <c r="G55" s="154">
        <f t="shared" si="3"/>
        <v>1.9</v>
      </c>
      <c r="H55" s="116" t="s">
        <v>2701</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2685</v>
      </c>
      <c r="E56" s="139">
        <v>41304</v>
      </c>
      <c r="F56" s="139">
        <v>41639</v>
      </c>
      <c r="G56" s="154">
        <f t="shared" si="3"/>
        <v>11.166666666666666</v>
      </c>
      <c r="H56" s="116" t="s">
        <v>2701</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2686</v>
      </c>
      <c r="E57" s="139">
        <v>43449</v>
      </c>
      <c r="F57" s="139">
        <v>43921</v>
      </c>
      <c r="G57" s="154">
        <f t="shared" si="3"/>
        <v>15.733333333333333</v>
      </c>
      <c r="H57" s="116" t="s">
        <v>2704</v>
      </c>
      <c r="I57" s="115" t="s">
        <v>628</v>
      </c>
      <c r="J57" s="115" t="s">
        <v>651</v>
      </c>
      <c r="K57" s="117">
        <v>491995698</v>
      </c>
      <c r="L57" s="118" t="s">
        <v>1148</v>
      </c>
      <c r="M57" s="112">
        <v>1</v>
      </c>
      <c r="N57" s="118" t="s">
        <v>27</v>
      </c>
      <c r="O57" s="118" t="s">
        <v>2705</v>
      </c>
      <c r="P57" s="79"/>
    </row>
    <row r="58" spans="1:16" s="7" customFormat="1" ht="24.75" customHeight="1" outlineLevel="1" x14ac:dyDescent="0.25">
      <c r="A58" s="138">
        <v>11</v>
      </c>
      <c r="B58" s="116" t="s">
        <v>2665</v>
      </c>
      <c r="C58" s="65" t="s">
        <v>31</v>
      </c>
      <c r="D58" s="115" t="s">
        <v>2687</v>
      </c>
      <c r="E58" s="139">
        <v>42713</v>
      </c>
      <c r="F58" s="139">
        <v>43312</v>
      </c>
      <c r="G58" s="154">
        <f t="shared" si="3"/>
        <v>19.966666666666665</v>
      </c>
      <c r="H58" s="116" t="s">
        <v>2701</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2678</v>
      </c>
      <c r="E59" s="139">
        <v>42472</v>
      </c>
      <c r="F59" s="139">
        <v>42719</v>
      </c>
      <c r="G59" s="154">
        <f t="shared" si="3"/>
        <v>8.2333333333333325</v>
      </c>
      <c r="H59" s="116" t="s">
        <v>2706</v>
      </c>
      <c r="I59" s="115" t="s">
        <v>628</v>
      </c>
      <c r="J59" s="115" t="s">
        <v>642</v>
      </c>
      <c r="K59" s="117">
        <v>233627000</v>
      </c>
      <c r="L59" s="118" t="s">
        <v>2705</v>
      </c>
      <c r="M59" s="112">
        <v>1</v>
      </c>
      <c r="N59" s="118" t="s">
        <v>27</v>
      </c>
      <c r="O59" s="118" t="s">
        <v>1148</v>
      </c>
      <c r="P59" s="79"/>
    </row>
    <row r="60" spans="1:16" s="7" customFormat="1" ht="24.75" customHeight="1" outlineLevel="1" x14ac:dyDescent="0.25">
      <c r="A60" s="138">
        <v>13</v>
      </c>
      <c r="B60" s="116" t="s">
        <v>2665</v>
      </c>
      <c r="C60" s="65" t="s">
        <v>31</v>
      </c>
      <c r="D60" s="115" t="s">
        <v>2688</v>
      </c>
      <c r="E60" s="139">
        <v>42399</v>
      </c>
      <c r="F60" s="139">
        <v>42674</v>
      </c>
      <c r="G60" s="154">
        <f t="shared" si="3"/>
        <v>9.1666666666666661</v>
      </c>
      <c r="H60" s="116" t="s">
        <v>2707</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2688</v>
      </c>
      <c r="E61" s="139">
        <v>42399</v>
      </c>
      <c r="F61" s="139">
        <v>42674</v>
      </c>
      <c r="G61" s="154">
        <f t="shared" si="3"/>
        <v>9.1666666666666661</v>
      </c>
      <c r="H61" s="116" t="s">
        <v>2701</v>
      </c>
      <c r="I61" s="115" t="s">
        <v>628</v>
      </c>
      <c r="J61" s="115" t="s">
        <v>642</v>
      </c>
      <c r="K61" s="117">
        <v>712903828</v>
      </c>
      <c r="L61" s="118" t="s">
        <v>2708</v>
      </c>
      <c r="M61" s="112">
        <v>1</v>
      </c>
      <c r="N61" s="118" t="s">
        <v>27</v>
      </c>
      <c r="O61" s="118" t="s">
        <v>2708</v>
      </c>
      <c r="P61" s="79"/>
    </row>
    <row r="62" spans="1:16" s="7" customFormat="1" ht="24.75" customHeight="1" outlineLevel="1" x14ac:dyDescent="0.25">
      <c r="A62" s="138">
        <v>15</v>
      </c>
      <c r="B62" s="116" t="s">
        <v>2665</v>
      </c>
      <c r="C62" s="65" t="s">
        <v>31</v>
      </c>
      <c r="D62" s="115" t="s">
        <v>2689</v>
      </c>
      <c r="E62" s="139">
        <v>40925</v>
      </c>
      <c r="F62" s="139">
        <v>41274</v>
      </c>
      <c r="G62" s="154">
        <f t="shared" si="3"/>
        <v>11.633333333333333</v>
      </c>
      <c r="H62" s="116" t="s">
        <v>2701</v>
      </c>
      <c r="I62" s="115" t="s">
        <v>628</v>
      </c>
      <c r="J62" s="115" t="s">
        <v>642</v>
      </c>
      <c r="K62" s="117">
        <f>2338056+335598136</f>
        <v>337936192</v>
      </c>
      <c r="L62" s="118" t="s">
        <v>2705</v>
      </c>
      <c r="M62" s="112">
        <v>1</v>
      </c>
      <c r="N62" s="118" t="s">
        <v>27</v>
      </c>
      <c r="O62" s="118" t="s">
        <v>1148</v>
      </c>
      <c r="P62" s="79"/>
    </row>
    <row r="63" spans="1:16" s="7" customFormat="1" ht="24.75" customHeight="1" outlineLevel="1" x14ac:dyDescent="0.25">
      <c r="A63" s="138">
        <v>16</v>
      </c>
      <c r="B63" s="116" t="s">
        <v>2665</v>
      </c>
      <c r="C63" s="65" t="s">
        <v>31</v>
      </c>
      <c r="D63" s="115" t="s">
        <v>2690</v>
      </c>
      <c r="E63" s="139">
        <v>43486</v>
      </c>
      <c r="F63" s="139">
        <v>43829</v>
      </c>
      <c r="G63" s="154">
        <f t="shared" si="3"/>
        <v>11.433333333333334</v>
      </c>
      <c r="H63" s="116" t="s">
        <v>2709</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2691</v>
      </c>
      <c r="E64" s="139">
        <v>43300</v>
      </c>
      <c r="F64" s="139">
        <v>43404</v>
      </c>
      <c r="G64" s="154">
        <f t="shared" si="3"/>
        <v>3.4666666666666668</v>
      </c>
      <c r="H64" s="116" t="s">
        <v>2710</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2692</v>
      </c>
      <c r="E65" s="139">
        <v>42719</v>
      </c>
      <c r="F65" s="139">
        <v>43084</v>
      </c>
      <c r="G65" s="154">
        <f t="shared" si="3"/>
        <v>12.166666666666666</v>
      </c>
      <c r="H65" s="116" t="s">
        <v>2711</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2692</v>
      </c>
      <c r="E66" s="139">
        <v>42719</v>
      </c>
      <c r="F66" s="139">
        <v>43084</v>
      </c>
      <c r="G66" s="154">
        <f t="shared" si="3"/>
        <v>12.166666666666666</v>
      </c>
      <c r="H66" s="116" t="s">
        <v>2711</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2693</v>
      </c>
      <c r="E67" s="139">
        <v>43392</v>
      </c>
      <c r="F67" s="139">
        <v>43434</v>
      </c>
      <c r="G67" s="154">
        <f t="shared" si="3"/>
        <v>1.4</v>
      </c>
      <c r="H67" s="116" t="s">
        <v>2712</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2694</v>
      </c>
      <c r="E68" s="139">
        <v>41942</v>
      </c>
      <c r="F68" s="139">
        <v>42003</v>
      </c>
      <c r="G68" s="154">
        <f t="shared" si="3"/>
        <v>2.0333333333333332</v>
      </c>
      <c r="H68" s="116" t="s">
        <v>2713</v>
      </c>
      <c r="I68" s="115" t="s">
        <v>628</v>
      </c>
      <c r="J68" s="115" t="s">
        <v>642</v>
      </c>
      <c r="K68" s="117">
        <v>138132260</v>
      </c>
      <c r="L68" s="118" t="s">
        <v>1148</v>
      </c>
      <c r="M68" s="112">
        <v>1</v>
      </c>
      <c r="N68" s="118" t="s">
        <v>27</v>
      </c>
      <c r="O68" s="118" t="s">
        <v>2708</v>
      </c>
      <c r="P68" s="79"/>
    </row>
    <row r="69" spans="1:16" s="7" customFormat="1" ht="24.75" customHeight="1" outlineLevel="1" x14ac:dyDescent="0.25">
      <c r="A69" s="138">
        <v>22</v>
      </c>
      <c r="B69" s="116" t="s">
        <v>2665</v>
      </c>
      <c r="C69" s="65" t="s">
        <v>31</v>
      </c>
      <c r="D69" s="115" t="s">
        <v>2695</v>
      </c>
      <c r="E69" s="139">
        <v>43084</v>
      </c>
      <c r="F69" s="139">
        <v>43312</v>
      </c>
      <c r="G69" s="154">
        <f t="shared" si="3"/>
        <v>7.6</v>
      </c>
      <c r="H69" s="116" t="s">
        <v>2709</v>
      </c>
      <c r="I69" s="115" t="s">
        <v>628</v>
      </c>
      <c r="J69" s="115" t="s">
        <v>651</v>
      </c>
      <c r="K69" s="117">
        <v>208712425</v>
      </c>
      <c r="L69" s="118" t="s">
        <v>1148</v>
      </c>
      <c r="M69" s="112">
        <v>1</v>
      </c>
      <c r="N69" s="118" t="s">
        <v>27</v>
      </c>
      <c r="O69" s="118" t="s">
        <v>2708</v>
      </c>
      <c r="P69" s="79"/>
    </row>
    <row r="70" spans="1:16" s="7" customFormat="1" ht="24.75" customHeight="1" outlineLevel="1" x14ac:dyDescent="0.25">
      <c r="A70" s="138">
        <v>23</v>
      </c>
      <c r="B70" s="116" t="s">
        <v>2665</v>
      </c>
      <c r="C70" s="65" t="s">
        <v>31</v>
      </c>
      <c r="D70" s="115" t="s">
        <v>2696</v>
      </c>
      <c r="E70" s="139">
        <v>42519</v>
      </c>
      <c r="F70" s="139">
        <v>42719</v>
      </c>
      <c r="G70" s="154">
        <f t="shared" si="3"/>
        <v>6.666666666666667</v>
      </c>
      <c r="H70" s="116" t="s">
        <v>2710</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2696</v>
      </c>
      <c r="E71" s="139">
        <v>42519</v>
      </c>
      <c r="F71" s="139">
        <v>42719</v>
      </c>
      <c r="G71" s="154">
        <f t="shared" si="3"/>
        <v>6.666666666666667</v>
      </c>
      <c r="H71" s="116" t="s">
        <v>2710</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2697</v>
      </c>
      <c r="E72" s="139">
        <v>41544</v>
      </c>
      <c r="F72" s="139">
        <v>41943</v>
      </c>
      <c r="G72" s="154">
        <f t="shared" si="3"/>
        <v>13.3</v>
      </c>
      <c r="H72" s="116" t="s">
        <v>2714</v>
      </c>
      <c r="I72" s="115" t="s">
        <v>628</v>
      </c>
      <c r="J72" s="115" t="s">
        <v>642</v>
      </c>
      <c r="K72" s="117">
        <v>810524859</v>
      </c>
      <c r="L72" s="118" t="s">
        <v>1148</v>
      </c>
      <c r="M72" s="112">
        <v>1</v>
      </c>
      <c r="N72" s="118" t="s">
        <v>27</v>
      </c>
      <c r="O72" s="118" t="s">
        <v>2708</v>
      </c>
      <c r="P72" s="79"/>
    </row>
    <row r="73" spans="1:16" s="7" customFormat="1" ht="24.75" customHeight="1" outlineLevel="1" x14ac:dyDescent="0.25">
      <c r="A73" s="138">
        <v>26</v>
      </c>
      <c r="B73" s="116" t="s">
        <v>2665</v>
      </c>
      <c r="C73" s="65" t="s">
        <v>31</v>
      </c>
      <c r="D73" s="115" t="s">
        <v>2697</v>
      </c>
      <c r="E73" s="139">
        <v>41544</v>
      </c>
      <c r="F73" s="139">
        <v>41943</v>
      </c>
      <c r="G73" s="154">
        <f t="shared" si="3"/>
        <v>13.3</v>
      </c>
      <c r="H73" s="116" t="s">
        <v>2714</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2698</v>
      </c>
      <c r="E74" s="139">
        <v>42399</v>
      </c>
      <c r="F74" s="139">
        <v>42521</v>
      </c>
      <c r="G74" s="154">
        <f t="shared" si="3"/>
        <v>4.0666666666666664</v>
      </c>
      <c r="H74" s="116" t="s">
        <v>2712</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2698</v>
      </c>
      <c r="E75" s="139">
        <v>42399</v>
      </c>
      <c r="F75" s="139">
        <v>42521</v>
      </c>
      <c r="G75" s="154">
        <f t="shared" si="3"/>
        <v>4.0666666666666664</v>
      </c>
      <c r="H75" s="116" t="s">
        <v>2712</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64" t="s">
        <v>2665</v>
      </c>
      <c r="C76" s="65" t="s">
        <v>31</v>
      </c>
      <c r="D76" s="115" t="s">
        <v>2699</v>
      </c>
      <c r="E76" s="139">
        <v>41545</v>
      </c>
      <c r="F76" s="139">
        <v>42369</v>
      </c>
      <c r="G76" s="154">
        <f t="shared" si="3"/>
        <v>27.466666666666665</v>
      </c>
      <c r="H76" s="116" t="s">
        <v>2701</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2665</v>
      </c>
      <c r="C77" s="65" t="s">
        <v>31</v>
      </c>
      <c r="D77" s="115" t="s">
        <v>2700</v>
      </c>
      <c r="E77" s="139">
        <v>41003</v>
      </c>
      <c r="F77" s="139">
        <v>41120</v>
      </c>
      <c r="G77" s="154">
        <f t="shared" si="3"/>
        <v>3.9</v>
      </c>
      <c r="H77" s="116" t="s">
        <v>2718</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2715</v>
      </c>
      <c r="E114" s="139">
        <v>43892</v>
      </c>
      <c r="F114" s="139">
        <v>44196</v>
      </c>
      <c r="G114" s="154">
        <f>IF(AND(E114&lt;&gt;"",F114&lt;&gt;""),((F114-E114)/30),"")</f>
        <v>10.133333333333333</v>
      </c>
      <c r="H114" s="116" t="s">
        <v>2716</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v>
      </c>
      <c r="G179" s="159" t="str">
        <f>IF(F179&gt;0,SUM(E179+F179),"")</f>
        <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2717</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2719</v>
      </c>
      <c r="J211" s="27" t="s">
        <v>2622</v>
      </c>
      <c r="K211" s="142" t="s">
        <v>2721</v>
      </c>
      <c r="L211" s="21"/>
      <c r="M211" s="21"/>
      <c r="N211" s="21"/>
      <c r="O211" s="8"/>
    </row>
    <row r="212" spans="1:15" x14ac:dyDescent="0.25">
      <c r="A212" s="9"/>
      <c r="B212" s="27" t="s">
        <v>2619</v>
      </c>
      <c r="C212" s="141" t="s">
        <v>2717</v>
      </c>
      <c r="D212" s="21"/>
      <c r="G212" s="27" t="s">
        <v>2621</v>
      </c>
      <c r="H212" s="142" t="s">
        <v>2720</v>
      </c>
      <c r="J212" s="27" t="s">
        <v>2623</v>
      </c>
      <c r="K212" s="141"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