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<sst xmlns="http://schemas.openxmlformats.org/spreadsheetml/2006/main" count="3280" uniqueCount="2745">
  <si>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</si>
  <si>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</si>
  <si>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</si>
  <si>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</si>
  <si>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</si>
  <si>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</si>
  <si>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</si>
  <si>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</si>
  <si>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</si>
  <si>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</si>
  <si>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</si>
  <si>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</si>
  <si>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</si>
  <si>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</si>
  <si>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</si>
  <si>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</si>
  <si>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</si>
  <si>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</si>
  <si>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</si>
  <si>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</si>
  <si>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</si>
  <si>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</si>
  <si>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</si>
  <si>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</si>
  <si>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</si>
  <si>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</si>
  <si>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</si>
  <si>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</si>
  <si>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</si>
  <si>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</si>
  <si>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</si>
  <si>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</si>
  <si>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</si>
  <si>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</si>
  <si>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</si>
  <si>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</si>
  <si>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</si>
  <si>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</si>
  <si>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</si>
  <si>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</si>
  <si>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</si>
  <si>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</si>
  <si>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</si>
  <si>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</si>
  <si>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</si>
  <si>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</si>
  <si>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</si>
  <si>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</si>
  <si>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</si>
  <si>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</si>
  <si>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</si>
  <si>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</si>
  <si>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</si>
  <si>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</si>
  <si>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</si>
  <si>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</si>
  <si>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</si>
  <si>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</si>
  <si>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</si>
  <si>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</si>
  <si>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</si>
  <si>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</si>
  <si>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</si>
  <si>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</si>
  <si>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</si>
  <si>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</si>
  <si>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</si>
  <si>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</si>
  <si>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</si>
  <si>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</si>
  <si>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</si>
  <si>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</si>
  <si>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</si>
  <si>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</si>
  <si>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</si>
  <si>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</si>
  <si>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</si>
  <si>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</si>
  <si>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</si>
  <si>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</si>
  <si>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</si>
  <si>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</si>
  <si>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</si>
  <si>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</si>
  <si>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</si>
  <si>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</si>
  <si>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</si>
  <si>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</si>
  <si>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</si>
  <si>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</si>
  <si>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</si>
  <si>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</si>
  <si>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</si>
  <si>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</si>
  <si>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</si>
  <si>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</si>
  <si>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</si>
  <si>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</si>
  <si>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</si>
  <si>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</si>
  <si>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</si>
  <si>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</si>
  <si>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</si>
  <si>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</si>
  <si>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</si>
  <si>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</si>
  <si>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</si>
  <si>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</si>
  <si>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</si>
  <si>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</si>
  <si>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</si>
  <si>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</si>
  <si>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</si>
  <si>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</si>
  <si>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</si>
  <si>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</si>
  <si>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</si>
  <si>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</si>
  <si>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</si>
  <si>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</si>
  <si>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</si>
  <si>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</si>
  <si>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</si>
  <si>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</si>
  <si>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</si>
  <si>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</si>
  <si>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</si>
  <si>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</si>
  <si>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</si>
  <si>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</si>
  <si>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</si>
  <si>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</si>
  <si>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</si>
  <si>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</si>
  <si>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</si>
  <si>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</si>
  <si>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</si>
  <si>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</si>
  <si>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</si>
  <si>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</si>
  <si>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</si>
  <si>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</si>
  <si>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</si>
  <si>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</si>
  <si>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</si>
  <si>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</si>
  <si>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</si>
  <si>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</si>
  <si>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</si>
  <si>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</si>
  <si>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</si>
  <si>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</si>
  <si>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</si>
  <si>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</si>
  <si>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</si>
  <si>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</si>
  <si>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</si>
  <si>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</si>
  <si>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</si>
  <si>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</si>
  <si>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</si>
  <si>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</si>
  <si>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</si>
  <si>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</si>
  <si>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</si>
  <si>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</si>
  <si>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</si>
  <si>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</si>
  <si>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</si>
  <si>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</si>
  <si>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</si>
  <si>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</si>
  <si>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</si>
  <si>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</si>
  <si>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</si>
  <si>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</si>
  <si>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</si>
  <si>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</si>
  <si>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</si>
  <si>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</si>
  <si>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</si>
  <si>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</si>
  <si>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</si>
  <si>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</si>
  <si>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</si>
  <si>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</si>
  <si>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</si>
  <si>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</si>
  <si>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</si>
  <si>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</si>
  <si>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</si>
  <si>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</si>
  <si>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</si>
  <si>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</si>
  <si>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</si>
  <si>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</si>
  <si>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</si>
  <si>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</si>
  <si>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</si>
  <si>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</si>
  <si>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</si>
  <si>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</si>
  <si>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</si>
  <si>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</si>
  <si>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</si>
  <si>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</si>
  <si>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</si>
  <si>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</si>
  <si>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</si>
  <si>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</si>
  <si>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</si>
  <si>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</si>
  <si>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</si>
  <si>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</si>
  <si>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</si>
  <si>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</si>
  <si>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</si>
  <si>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</si>
  <si>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</si>
  <si>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</si>
  <si>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</si>
  <si>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</si>
  <si>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</si>
  <si>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</si>
  <si>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</si>
  <si>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</si>
  <si>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</si>
  <si>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</si>
  <si>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</si>
  <si>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</si>
  <si>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</si>
  <si>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</si>
  <si>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</si>
  <si>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</si>
  <si>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</si>
  <si>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</si>
  <si>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</si>
  <si>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</si>
  <si>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</si>
  <si>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</si>
  <si>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</si>
  <si>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</si>
  <si>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</si>
  <si>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</si>
  <si>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</si>
  <si>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</si>
  <si>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</si>
  <si>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</si>
  <si>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</si>
  <si>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</si>
  <si>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</si>
  <si>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</si>
  <si>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</si>
  <si>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</si>
  <si>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</si>
  <si>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</si>
  <si>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</si>
  <si>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</si>
  <si>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</si>
  <si>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</si>
  <si>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</si>
  <si>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</si>
  <si>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</si>
  <si>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</si>
  <si>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</si>
  <si>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</si>
  <si>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</si>
  <si>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</si>
  <si>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</si>
  <si>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</si>
  <si>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</si>
  <si>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</si>
  <si>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</si>
  <si>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</si>
  <si>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</si>
  <si>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</si>
  <si>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</si>
  <si>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</si>
  <si>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</si>
  <si>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</si>
  <si>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</si>
  <si>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</si>
  <si>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</si>
  <si>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</si>
  <si>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</si>
  <si>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</si>
  <si>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</si>
  <si>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</si>
  <si>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</si>
  <si>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</si>
  <si>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</si>
  <si>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</si>
  <si>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</si>
  <si>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</si>
  <si>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</si>
  <si>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</si>
  <si>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</si>
  <si>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</si>
  <si>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</si>
  <si>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</si>
  <si>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</si>
  <si>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</si>
  <si>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</si>
  <si>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</si>
  <si>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</si>
  <si>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</si>
  <si>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</si>
  <si>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</si>
  <si>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</si>
  <si>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</si>
  <si>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</si>
  <si>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</si>
  <si>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</si>
  <si>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</si>
  <si>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</si>
  <si>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</si>
  <si>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</si>
  <si>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</si>
  <si>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</si>
  <si>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</si>
  <si>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</si>
  <si>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</si>
  <si>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</si>
  <si>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</si>
  <si>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</si>
  <si>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</si>
  <si>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</si>
  <si>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</si>
  <si>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</si>
  <si>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</si>
  <si>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</si>
  <si>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</si>
  <si>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</si>
  <si>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</si>
  <si>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</si>
  <si>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</si>
  <si>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</si>
  <si>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</si>
  <si>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</si>
  <si>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</si>
  <si>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</si>
  <si>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</si>
  <si>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</si>
  <si>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</si>
  <si>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</si>
  <si>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</si>
  <si>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</si>
  <si>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</si>
  <si>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</si>
  <si>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</si>
  <si>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</si>
  <si>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</si>
  <si>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</si>
  <si>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</si>
  <si>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</si>
  <si>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</si>
  <si>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</si>
  <si>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</si>
  <si>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</si>
  <si>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</si>
  <si>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</si>
  <si>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</si>
  <si>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</si>
  <si>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</si>
  <si>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</si>
  <si>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</si>
  <si>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</si>
  <si>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</si>
  <si>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</si>
  <si>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</si>
  <si>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</si>
  <si>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</si>
  <si>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</si>
  <si>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</si>
  <si>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</si>
  <si>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</si>
  <si>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</si>
  <si>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</si>
  <si>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</si>
  <si>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</si>
  <si>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</si>
  <si>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</si>
  <si>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</si>
  <si>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</si>
  <si>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</si>
  <si>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</si>
  <si>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</si>
  <si>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</si>
  <si>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</si>
  <si>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</si>
  <si>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</si>
  <si>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</si>
  <si>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</si>
  <si>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</si>
  <si>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</si>
  <si>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</si>
  <si>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</si>
  <si>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</si>
  <si>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</si>
  <si>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</si>
  <si>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</si>
  <si>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</si>
  <si>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</si>
  <si>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</si>
  <si>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</si>
  <si>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</si>
  <si>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</si>
  <si>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</si>
  <si>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</si>
  <si>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</si>
  <si>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</si>
  <si>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</si>
  <si>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</si>
  <si>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</si>
  <si>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</si>
  <si>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</si>
  <si>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</si>
  <si>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</si>
  <si>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</si>
  <si>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</si>
  <si>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</si>
  <si>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</si>
  <si>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</si>
  <si>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</si>
  <si>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</si>
  <si>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</si>
  <si>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</si>
  <si>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</si>
  <si>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</si>
  <si>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</si>
  <si>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</si>
  <si>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</si>
  <si>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</si>
  <si>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</si>
  <si>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</si>
  <si>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</si>
  <si>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</si>
  <si>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</si>
  <si>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</si>
  <si>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</si>
  <si>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</si>
  <si>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</si>
  <si>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</si>
  <si>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</si>
  <si>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</si>
  <si>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</si>
  <si>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</si>
  <si>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</si>
  <si>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</si>
  <si>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</si>
  <si>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</si>
  <si>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</si>
  <si>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</si>
  <si>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</si>
  <si>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</si>
  <si>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</si>
  <si>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</si>
  <si>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</si>
  <si>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</si>
  <si>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</si>
  <si>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</si>
  <si>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</si>
  <si>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</si>
  <si>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</si>
  <si>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</si>
  <si>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</si>
  <si>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</si>
  <si>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</si>
  <si>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</si>
  <si>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</si>
  <si>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</si>
  <si>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</si>
  <si>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</si>
  <si>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</si>
  <si>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</si>
  <si>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</si>
  <si>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</si>
  <si>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</si>
  <si>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</si>
  <si>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</si>
  <si>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</si>
  <si>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</si>
  <si>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</si>
  <si>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</si>
  <si>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</si>
  <si>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</si>
  <si>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</si>
  <si>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</si>
  <si>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</si>
  <si>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</si>
  <si>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</si>
  <si>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</si>
  <si>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</si>
  <si>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</si>
  <si>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</si>
  <si>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</si>
  <si>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</si>
  <si>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</si>
  <si>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</si>
  <si>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</si>
  <si>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</si>
  <si>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</si>
  <si>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</si>
  <si>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</si>
  <si>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</si>
  <si>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</si>
  <si>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</si>
  <si>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</si>
  <si>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</si>
  <si>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</si>
  <si>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</si>
  <si>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</si>
  <si>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</si>
  <si>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</si>
  <si>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</si>
  <si>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</si>
  <si>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</si>
  <si>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</si>
  <si>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</si>
  <si>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</si>
  <si>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</si>
  <si>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</si>
  <si>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</si>
  <si>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</si>
  <si>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</si>
  <si>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</si>
  <si>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</si>
  <si>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</si>
  <si>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</si>
  <si>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</si>
  <si>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</si>
  <si>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</si>
  <si>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</si>
  <si>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</si>
  <si>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</si>
  <si>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</si>
  <si>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</si>
  <si>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</si>
  <si>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</si>
  <si>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</si>
  <si>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</si>
  <si>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</si>
  <si>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</si>
  <si>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</si>
  <si>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</si>
  <si>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</si>
  <si>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</si>
  <si>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</si>
  <si>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</si>
  <si>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</si>
  <si>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</si>
  <si>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</si>
  <si>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</si>
  <si>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</si>
  <si>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</si>
  <si>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</si>
  <si>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</si>
  <si>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</si>
  <si>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</si>
  <si>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</si>
  <si>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</si>
  <si>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</si>
  <si>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</si>
  <si>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</si>
  <si>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</si>
  <si>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</si>
  <si>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</si>
  <si>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</si>
  <si>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</si>
  <si>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</si>
  <si>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</si>
  <si>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</si>
  <si>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</si>
  <si>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</si>
  <si>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</si>
  <si>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</si>
  <si>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</si>
  <si>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</si>
  <si>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</si>
  <si>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</si>
  <si>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</si>
  <si>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</si>
  <si>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</si>
  <si>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</si>
  <si>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</si>
  <si>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</si>
  <si>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</si>
  <si>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</si>
  <si>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</si>
  <si>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</si>
  <si>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</si>
  <si>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</si>
  <si>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</si>
  <si>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</si>
  <si>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</si>
  <si>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</si>
  <si>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</si>
  <si>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</si>
  <si>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</si>
  <si>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</si>
  <si>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</si>
  <si>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</si>
  <si>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</si>
  <si>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</si>
  <si>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</si>
  <si>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</si>
  <si>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</si>
  <si>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</si>
  <si>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</si>
  <si>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</si>
  <si>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</si>
  <si>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</si>
  <si>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</si>
  <si>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</si>
  <si>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</si>
  <si>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</si>
  <si>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</si>
  <si>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</si>
  <si>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</si>
  <si>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</si>
  <si>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</si>
  <si>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</si>
  <si>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</si>
  <si>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</si>
  <si>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</si>
  <si>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</si>
  <si>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</si>
  <si>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</si>
  <si>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</si>
  <si>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</si>
  <si>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</si>
  <si>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</si>
  <si>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</si>
  <si>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</si>
  <si>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</si>
  <si>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</si>
  <si>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</si>
  <si>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</si>
  <si>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</si>
  <si>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</si>
  <si>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</si>
  <si>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</si>
  <si>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</si>
  <si>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</si>
  <si>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</si>
  <si>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</si>
  <si>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</si>
  <si>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</si>
  <si>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</si>
  <si>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</si>
  <si>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</si>
  <si>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</si>
  <si>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</si>
  <si>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</si>
  <si>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</si>
  <si>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</si>
  <si>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</si>
  <si>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</si>
  <si>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</si>
  <si>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</si>
  <si>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</si>
  <si>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</si>
  <si>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</si>
  <si>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</si>
  <si>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</si>
  <si>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</si>
  <si>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</si>
  <si>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</si>
  <si>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</si>
  <si>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</si>
  <si>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</si>
  <si>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</si>
  <si>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</si>
  <si>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</si>
  <si>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</si>
  <si>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</si>
  <si>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</si>
  <si>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</si>
  <si>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</si>
  <si>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</si>
  <si>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</si>
  <si>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</si>
  <si>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</si>
  <si>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</si>
  <si>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</si>
  <si>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</si>
  <si>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</si>
  <si>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</si>
  <si>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</si>
  <si>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</si>
  <si>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</si>
  <si>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</si>
  <si>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</si>
  <si>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</si>
  <si>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</si>
  <si>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</si>
  <si>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</si>
  <si>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</si>
  <si>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</si>
  <si>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</si>
  <si>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</si>
  <si>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</si>
  <si>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</si>
  <si>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</si>
  <si>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</si>
  <si>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</si>
  <si>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</si>
  <si>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</si>
  <si>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</si>
  <si>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</si>
  <si>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</si>
  <si>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</si>
  <si>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</si>
  <si>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</si>
  <si>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</si>
  <si>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</si>
  <si>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</si>
  <si>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</si>
  <si>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</si>
  <si>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</si>
  <si>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</si>
  <si>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</si>
  <si>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</si>
  <si>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</si>
  <si>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</si>
  <si>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</si>
  <si>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</si>
  <si>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</si>
  <si>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</si>
  <si>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</si>
  <si>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</si>
  <si>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</si>
  <si>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</si>
  <si>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</si>
  <si>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</si>
  <si>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</si>
  <si>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</si>
  <si>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</si>
  <si>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</si>
  <si>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</si>
  <si>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</si>
  <si>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</si>
  <si>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</si>
  <si>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</si>
  <si>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</si>
  <si>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</si>
  <si>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</si>
  <si>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</si>
  <si>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</si>
  <si>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</si>
  <si>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</si>
  <si>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</si>
  <si>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</si>
  <si>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</si>
  <si>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</si>
  <si>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</si>
  <si>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</si>
  <si>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</si>
  <si>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</si>
  <si>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</si>
  <si>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</si>
  <si>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</si>
  <si>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</si>
  <si>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</si>
  <si>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</si>
  <si>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</si>
  <si>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</si>
  <si>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</si>
  <si>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</si>
  <si>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</si>
  <si>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</si>
  <si>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</si>
  <si>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</si>
  <si>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</si>
  <si>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</si>
  <si>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</si>
  <si>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</si>
  <si>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</si>
  <si>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</si>
  <si>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</si>
  <si>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</si>
  <si>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</si>
  <si>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</si>
  <si>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</si>
  <si>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</si>
  <si>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</si>
  <si>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</si>
  <si>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</si>
  <si>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</si>
  <si>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</si>
  <si>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</si>
  <si>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</si>
  <si>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</si>
  <si>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</si>
  <si>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</si>
  <si>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</si>
  <si>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</si>
  <si>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</si>
  <si>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</si>
  <si>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</si>
  <si>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</si>
  <si>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</si>
  <si>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</si>
  <si>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</si>
  <si>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</si>
  <si>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</si>
  <si>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</si>
  <si>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</si>
  <si>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</si>
  <si>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</si>
  <si>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</si>
  <si>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</si>
  <si>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</si>
  <si>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</si>
  <si>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</si>
  <si>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</si>
  <si>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</si>
  <si>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</si>
  <si>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</si>
  <si>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</si>
  <si>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</si>
  <si>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</si>
  <si>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</si>
  <si>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</si>
  <si>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</si>
  <si>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</si>
  <si>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</si>
  <si>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</si>
  <si>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</si>
  <si>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</si>
  <si>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</si>
  <si>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</si>
  <si>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</si>
  <si>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</si>
  <si>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</si>
  <si>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</si>
  <si>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</si>
  <si>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</si>
  <si>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</si>
  <si>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</si>
  <si>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</si>
  <si>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</si>
  <si>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</si>
  <si>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</si>
  <si>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</si>
  <si>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</si>
  <si>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</si>
  <si>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</si>
  <si>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</si>
  <si>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</si>
  <si>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</si>
  <si>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</si>
  <si>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</si>
  <si>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</si>
  <si>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</si>
  <si>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</si>
  <si>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</si>
  <si>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</si>
  <si>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</si>
  <si>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</si>
  <si>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</si>
  <si>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</si>
  <si>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</si>
  <si>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</si>
  <si>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</si>
  <si>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</si>
  <si>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</si>
  <si>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</si>
  <si>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</si>
  <si>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</si>
  <si>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</si>
  <si>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</si>
  <si>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</si>
  <si>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</si>
  <si>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</si>
  <si>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</si>
  <si>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</si>
  <si>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</si>
  <si>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</si>
  <si>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</si>
  <si>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</si>
  <si>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</si>
  <si>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</si>
  <si>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</si>
  <si>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</si>
  <si>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</si>
  <si>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</si>
  <si>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</si>
  <si>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</si>
  <si>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</si>
  <si>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</si>
  <si>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</si>
  <si>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</si>
  <si>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</si>
  <si>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</si>
  <si>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</si>
  <si>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</si>
  <si>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</si>
  <si>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</si>
  <si>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</si>
  <si>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</si>
  <si>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</si>
  <si>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</si>
  <si>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</si>
  <si>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</si>
  <si>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</si>
  <si>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</si>
  <si>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</si>
  <si>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</si>
  <si>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</si>
  <si>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</si>
  <si>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</si>
  <si>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</si>
  <si>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</si>
  <si>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</si>
  <si>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</si>
  <si>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</si>
  <si>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</si>
  <si>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</si>
  <si>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</si>
  <si>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</si>
  <si>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</si>
  <si>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</si>
  <si>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</si>
  <si>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</si>
  <si>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</si>
  <si>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</si>
  <si>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</si>
  <si>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</si>
  <si>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</si>
  <si>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</si>
  <si>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</si>
  <si>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</si>
  <si>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</si>
  <si>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</si>
  <si>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</si>
  <si>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</si>
  <si>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</si>
  <si>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</si>
  <si>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</si>
  <si>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</si>
  <si>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</si>
  <si>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</si>
  <si>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</si>
  <si>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</si>
  <si>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</si>
  <si>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</si>
  <si>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</si>
  <si>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</si>
  <si>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</si>
  <si>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</si>
  <si>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</si>
  <si>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</si>
  <si>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</si>
  <si>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</si>
  <si>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</si>
  <si>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</si>
  <si>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</si>
  <si>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</si>
  <si>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</si>
  <si>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</si>
  <si>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</si>
  <si>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</si>
  <si>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</si>
  <si>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</si>
  <si>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</si>
  <si>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</si>
  <si>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</si>
  <si>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</si>
  <si>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</si>
  <si>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</si>
  <si>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</si>
  <si>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</si>
  <si>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</si>
  <si>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</si>
  <si>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</si>
  <si>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</si>
  <si>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</si>
  <si>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</si>
  <si>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</si>
  <si>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</si>
  <si>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</si>
  <si>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</si>
  <si>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</si>
  <si>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</si>
  <si>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</si>
  <si>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</si>
  <si>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</si>
  <si>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</si>
  <si>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</si>
  <si>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</si>
  <si>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</si>
  <si>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</si>
  <si>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</si>
  <si>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</si>
  <si>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</si>
  <si>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</si>
  <si>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</si>
  <si>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</si>
  <si>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</si>
  <si>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</si>
  <si>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</si>
  <si>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</si>
  <si>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</si>
  <si>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</si>
  <si>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</si>
  <si>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</si>
  <si>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</si>
  <si>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</si>
  <si>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</si>
  <si>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</si>
  <si>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</si>
  <si>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</si>
  <si>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</si>
  <si>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</si>
  <si>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</si>
  <si>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</si>
  <si>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</si>
  <si>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</si>
  <si>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</si>
  <si>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</si>
  <si>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</si>
  <si>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</si>
  <si>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</si>
  <si>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</si>
  <si>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</si>
  <si>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</si>
  <si>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</si>
  <si>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</si>
  <si>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</si>
  <si>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</si>
  <si>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</si>
  <si>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</si>
  <si>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</si>
  <si>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</si>
  <si>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</si>
  <si>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</si>
  <si>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</si>
  <si>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</si>
  <si>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</si>
  <si>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</si>
  <si>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</si>
  <si>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</si>
  <si>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</si>
  <si>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</si>
  <si>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</si>
  <si>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</si>
  <si>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</si>
  <si>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</si>
  <si>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</si>
  <si>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</si>
  <si>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</si>
  <si>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</si>
  <si>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</si>
  <si>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</si>
  <si>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</si>
  <si>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</si>
  <si>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</si>
  <si>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</si>
  <si>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</si>
  <si>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</si>
  <si>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</si>
  <si>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</si>
  <si>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</si>
  <si>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</si>
  <si>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</si>
  <si>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</si>
  <si>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</si>
  <si>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</si>
  <si>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</si>
  <si>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</si>
  <si>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</si>
  <si>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</si>
  <si>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</si>
  <si>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</si>
  <si>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</si>
  <si>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</si>
  <si>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</si>
  <si>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</si>
  <si>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</si>
  <si>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</si>
  <si>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</si>
  <si>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</si>
  <si>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</si>
  <si>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</si>
  <si>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</si>
  <si>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</si>
  <si>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</si>
  <si>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</si>
  <si>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</si>
  <si>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</si>
  <si>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</si>
  <si>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</si>
  <si>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</si>
  <si>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</si>
  <si>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</si>
  <si>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</si>
  <si>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</si>
  <si>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</si>
  <si>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</si>
  <si>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</si>
  <si>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</si>
  <si>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</si>
  <si>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</si>
  <si>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</si>
  <si>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</si>
  <si>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</si>
  <si>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</si>
  <si>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</si>
  <si>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</si>
  <si>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</si>
  <si>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</si>
  <si>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</si>
  <si>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</si>
  <si>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</si>
  <si>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</si>
  <si>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</si>
  <si>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</si>
  <si>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</si>
  <si>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</si>
  <si>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</si>
  <si>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</si>
  <si>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</si>
  <si>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</si>
  <si>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</si>
  <si>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</si>
  <si>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</si>
  <si>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</si>
  <si>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</si>
  <si>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</si>
  <si>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</si>
  <si>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</si>
  <si>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</si>
  <si>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</si>
  <si>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</si>
  <si>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</si>
  <si>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</si>
  <si>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</si>
  <si>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</si>
  <si>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</si>
  <si>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</si>
  <si>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</si>
  <si>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</si>
  <si>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</si>
  <si>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</si>
  <si>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</si>
  <si>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</si>
  <si>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</si>
  <si>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</si>
  <si>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</si>
  <si>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</si>
  <si>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</si>
  <si>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</si>
  <si>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</si>
  <si>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</si>
  <si>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</si>
  <si>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</si>
  <si>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</si>
  <si>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</si>
  <si>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</si>
  <si>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</si>
  <si>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</si>
  <si>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</si>
  <si>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</si>
  <si>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</si>
  <si>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</si>
  <si>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</si>
  <si>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</si>
  <si>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</si>
  <si>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</si>
  <si>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</si>
  <si>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</si>
  <si>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</si>
  <si>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</si>
  <si>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</si>
  <si>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</si>
  <si>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</si>
  <si>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</si>
  <si>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</si>
  <si>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</si>
  <si>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</si>
  <si>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</si>
  <si>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</si>
  <si>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</si>
  <si>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</si>
  <si>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</si>
  <si>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</si>
  <si>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</si>
  <si>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</si>
  <si>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</si>
  <si>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</si>
  <si>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</si>
  <si>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</si>
  <si>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</si>
  <si>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</si>
  <si>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</si>
  <si>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</si>
  <si>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</si>
  <si>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</si>
  <si>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</si>
  <si>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</si>
  <si>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</si>
  <si>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</si>
  <si>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</si>
  <si>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</si>
  <si>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</si>
  <si>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</si>
  <si>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</si>
  <si>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</si>
  <si>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</si>
  <si>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</si>
  <si>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</si>
  <si>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</si>
  <si>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</si>
  <si>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</si>
  <si>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</si>
  <si>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</si>
  <si>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</si>
  <si>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</si>
  <si>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</si>
  <si>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</si>
  <si>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</si>
  <si>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</si>
  <si>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</si>
  <si>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</si>
  <si>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</si>
  <si>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</si>
  <si>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</si>
  <si>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</si>
  <si>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</si>
  <si>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</si>
  <si>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</si>
  <si>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</si>
  <si>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</si>
  <si>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</si>
  <si>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</si>
  <si>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</si>
  <si>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</si>
  <si>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</si>
  <si>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</si>
  <si>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</si>
  <si>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</si>
  <si>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</si>
  <si>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</si>
  <si>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</si>
  <si>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</si>
  <si>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</si>
  <si>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</si>
  <si>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</si>
  <si>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</si>
  <si>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</si>
  <si>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</si>
  <si>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</si>
  <si>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</si>
  <si>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</si>
  <si>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</si>
  <si>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</si>
  <si>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</si>
  <si>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</si>
  <si>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</si>
  <si>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</si>
  <si>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</si>
  <si>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</si>
  <si>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</si>
  <si>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</si>
  <si>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</si>
  <si>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</si>
  <si>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</si>
  <si>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</si>
  <si>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</si>
  <si>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</si>
  <si>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</si>
  <si>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</si>
  <si>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</si>
  <si>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</si>
  <si>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</si>
  <si>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</si>
  <si>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</si>
  <si>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</si>
  <si>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</si>
  <si>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</si>
  <si>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</si>
  <si>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</si>
  <si>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</si>
  <si>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</si>
  <si>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</si>
  <si>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</si>
  <si>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</si>
  <si>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</si>
  <si>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</si>
  <si>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</si>
  <si>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</si>
  <si>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</si>
  <si>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</si>
  <si>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</si>
  <si>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</si>
  <si>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</si>
  <si>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</si>
  <si>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</si>
  <si>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</si>
  <si>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</si>
  <si>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</si>
  <si>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</si>
  <si>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</si>
  <si>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</si>
  <si>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</si>
  <si>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</si>
  <si>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</si>
  <si>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</si>
  <si>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</si>
  <si>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</si>
  <si>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</si>
  <si>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</si>
  <si>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</si>
  <si>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</si>
  <si>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</si>
  <si>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</si>
  <si>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</si>
  <si>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</si>
  <si>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</si>
  <si>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</si>
  <si>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</si>
  <si>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</si>
  <si>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</si>
  <si>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</si>
  <si>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</si>
  <si>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</si>
  <si>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</si>
  <si>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</si>
  <si>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</si>
  <si>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</si>
  <si>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</si>
  <si>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</si>
  <si>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</si>
  <si>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</si>
  <si>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</si>
  <si>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</si>
  <si>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</si>
  <si>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</si>
  <si>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</si>
  <si>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</si>
  <si>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</si>
  <si>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</si>
  <si>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</si>
  <si>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</si>
  <si>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</si>
  <si>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</si>
  <si>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</si>
  <si>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</si>
  <si>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</si>
  <si>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</si>
  <si>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</si>
  <si>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</si>
  <si>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</si>
  <si>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</si>
  <si>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</si>
  <si>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</si>
  <si>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</si>
  <si>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</si>
  <si>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</si>
  <si>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</si>
  <si>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</si>
  <si>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</si>
  <si>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</si>
  <si>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</si>
  <si>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</si>
  <si>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</si>
  <si>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</si>
  <si>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</si>
  <si>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</si>
  <si>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</si>
  <si>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</si>
  <si>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</si>
  <si>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</si>
  <si>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</si>
  <si>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</si>
  <si>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</si>
  <si>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</si>
  <si>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</si>
  <si>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</si>
  <si>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</si>
  <si>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</si>
  <si>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</si>
  <si>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</si>
  <si>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</si>
  <si>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</si>
  <si>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</si>
  <si>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</si>
  <si>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</si>
  <si>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</si>
  <si>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</si>
  <si>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</si>
  <si>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</si>
  <si>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</si>
  <si>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</si>
  <si>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</si>
  <si>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</si>
  <si>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</si>
  <si>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</si>
  <si>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</si>
  <si>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</si>
  <si>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</si>
  <si>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</si>
  <si>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</si>
  <si>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</si>
  <si>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</si>
  <si>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</si>
  <si>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</si>
  <si>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</si>
  <si>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</si>
  <si>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</si>
  <si>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</si>
  <si>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</si>
  <si>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</si>
  <si>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</si>
  <si>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</si>
  <si>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</si>
  <si>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</si>
  <si>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</si>
  <si>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</si>
  <si>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</si>
  <si>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</si>
  <si>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</si>
  <si>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</si>
  <si>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</si>
  <si>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</si>
  <si>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</si>
  <si>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</si>
  <si>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</si>
  <si>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</si>
  <si>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</si>
  <si>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</si>
  <si>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</si>
  <si>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</si>
  <si>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</si>
  <si>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</si>
  <si>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</si>
  <si>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</si>
  <si>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</si>
  <si>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</si>
  <si>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</si>
  <si>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</si>
  <si>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</si>
  <si>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</si>
  <si>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</si>
  <si>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</si>
  <si>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</si>
  <si>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</si>
  <si>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</si>
  <si>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</si>
  <si>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</si>
  <si>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</si>
  <si>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</si>
  <si>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</si>
  <si>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</si>
  <si>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</si>
  <si>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</si>
  <si>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</si>
  <si>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</si>
  <si>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</si>
  <si>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</si>
  <si>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</si>
  <si>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</si>
  <si>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</si>
  <si>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</si>
  <si>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</si>
  <si>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</si>
  <si>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</si>
  <si>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</si>
  <si>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</si>
  <si>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</si>
  <si>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</si>
  <si>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</si>
  <si>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</si>
  <si>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</si>
  <si>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</si>
  <si>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</si>
  <si>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</si>
  <si>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</si>
  <si>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</si>
  <si>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</si>
  <si>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</si>
  <si>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</si>
  <si>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</si>
  <si>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</si>
  <si>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</si>
  <si>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</si>
  <si>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</si>
  <si>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</si>
  <si>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</si>
  <si>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</si>
  <si>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</si>
  <si>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</si>
  <si>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</si>
  <si>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</si>
  <si>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</si>
  <si>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</si>
  <si>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</si>
  <si>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</si>
  <si>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</si>
  <si>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</si>
  <si>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</si>
  <si>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</si>
  <si>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</si>
  <si>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</si>
  <si>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</si>
  <si>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</si>
  <si>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</si>
  <si>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</si>
  <si>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</si>
  <si>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</si>
  <si>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</si>
  <si>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</si>
  <si>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</si>
  <si>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</si>
  <si>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</si>
  <si>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</si>
  <si>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</si>
  <si>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</si>
  <si>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</si>
  <si>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</si>
  <si>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</si>
  <si>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</si>
  <si>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</si>
  <si>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</si>
  <si>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</si>
  <si>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</si>
  <si>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</si>
  <si>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</si>
  <si>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</si>
  <si>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</si>
  <si>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</si>
  <si>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</si>
  <si>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</si>
  <si>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</si>
  <si>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</si>
  <si>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</si>
  <si>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</si>
  <si>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</si>
  <si>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</si>
  <si>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</si>
  <si>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</si>
  <si>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</si>
  <si>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</si>
  <si>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</si>
  <si>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</si>
  <si>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</si>
  <si>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</si>
  <si>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</si>
  <si>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</si>
  <si>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</si>
  <si>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</si>
  <si>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</si>
  <si>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</si>
  <si>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</si>
  <si>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</si>
  <si>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</si>
  <si>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</si>
  <si>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</si>
  <si>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</si>
  <si>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</si>
  <si>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</si>
  <si>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</si>
  <si>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</si>
  <si>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</si>
  <si>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</si>
  <si>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</si>
  <si>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</si>
  <si>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</si>
  <si>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</si>
  <si>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</si>
  <si>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</si>
  <si>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</si>
  <si>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</si>
  <si>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</si>
  <si>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</si>
  <si>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</si>
  <si>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</si>
  <si>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</si>
  <si>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</si>
  <si>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</si>
  <si>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</si>
  <si>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</si>
  <si>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</si>
  <si>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</si>
  <si>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</si>
  <si>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</si>
  <si>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</si>
  <si>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</si>
  <si>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</si>
  <si>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</si>
  <si>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</si>
  <si>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</si>
  <si>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</si>
  <si>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</si>
  <si>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</si>
  <si>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</si>
  <si>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</si>
  <si>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</si>
  <si>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</si>
  <si>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</si>
  <si>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</si>
  <si>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</si>
  <si>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</si>
  <si>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</si>
  <si>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</si>
  <si>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</si>
  <si>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</si>
  <si>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</si>
  <si>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</si>
  <si>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</si>
  <si>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</si>
  <si>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</si>
  <si>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</si>
  <si>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</si>
  <si>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</si>
  <si>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</si>
  <si>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</si>
  <si>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</si>
  <si>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</si>
  <si>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</si>
  <si>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</si>
  <si>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</si>
  <si>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</si>
  <si>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</si>
  <si>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</si>
  <si>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</si>
  <si>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</si>
  <si>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</si>
  <si>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</si>
  <si>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</si>
  <si>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</si>
  <si>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</si>
  <si>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</si>
  <si>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</si>
  <si>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</si>
  <si>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</si>
  <si>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</si>
  <si>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</si>
  <si>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</si>
  <si>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</si>
  <si>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</si>
  <si>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</si>
  <si>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</si>
  <si>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</si>
  <si>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</si>
  <si>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</si>
  <si>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</si>
  <si>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</si>
  <si>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</si>
  <si>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</si>
  <si>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</si>
  <si>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</si>
  <si>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</si>
  <si>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</si>
  <si>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</si>
  <si>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</si>
  <si>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</si>
  <si>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</si>
  <si>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</si>
  <si>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</si>
  <si>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</si>
  <si>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</si>
  <si>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</si>
  <si>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</si>
  <si>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</si>
  <si>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</si>
  <si>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</si>
  <si>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</si>
  <si>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</si>
  <si>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</si>
  <si>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</si>
  <si>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</si>
  <si>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</si>
  <si>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</si>
  <si>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</si>
  <si>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</si>
  <si>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</si>
  <si>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</si>
  <si>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</si>
  <si>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</si>
  <si>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</si>
  <si>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</si>
  <si>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</si>
  <si>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</si>
  <si>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</si>
  <si>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</si>
  <si>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</si>
  <si>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</si>
  <si>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</si>
  <si>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</si>
  <si>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</si>
  <si>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</si>
  <si>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</si>
  <si>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</si>
  <si>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</si>
  <si>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</si>
  <si>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</si>
  <si>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</si>
  <si>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</si>
  <si>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</si>
  <si>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</si>
  <si>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</si>
  <si>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</si>
  <si>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</si>
  <si>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</si>
  <si>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</si>
  <si>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</si>
  <si>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</si>
  <si>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</si>
  <si>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</si>
  <si>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</si>
  <si>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</si>
  <si>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</si>
  <si>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</si>
  <si>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</si>
  <si>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</si>
  <si>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</si>
  <si>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</si>
  <si>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</si>
  <si>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</si>
  <si>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</si>
  <si>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</si>
  <si>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</si>
  <si>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</si>
  <si>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</si>
  <si>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</si>
  <si>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</si>
  <si>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</si>
  <si>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</si>
  <si>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</si>
  <si>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</si>
  <si>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</si>
  <si>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</si>
  <si>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</si>
  <si>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</si>
  <si>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</si>
  <si>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</si>
  <si>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</si>
  <si>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</si>
  <si>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</si>
  <si>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</si>
  <si>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</si>
  <si>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</si>
  <si>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</si>
  <si>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</si>
  <si>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</si>
  <si>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</si>
  <si>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</si>
  <si>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</si>
  <si>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</si>
  <si>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</si>
  <si>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</si>
  <si>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</si>
  <si>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</si>
  <si>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</si>
  <si>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</si>
  <si>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</si>
  <si>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</si>
  <si>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</si>
  <si>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</si>
  <si>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</si>
  <si>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</si>
  <si>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</si>
  <si>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</si>
  <si>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</si>
  <si>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</si>
  <si>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</si>
  <si>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</si>
  <si>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</si>
  <si>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</si>
  <si>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</si>
  <si>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</si>
  <si>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</si>
  <si>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</si>
  <si>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</si>
  <si>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</si>
  <si>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</si>
  <si>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</si>
  <si>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</si>
  <si>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</si>
  <si>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</si>
  <si>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</si>
  <si>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</si>
  <si>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</si>
  <si>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</si>
  <si>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</si>
  <si>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</si>
  <si>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</si>
  <si>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</si>
  <si>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</si>
  <si>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</si>
  <si>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</si>
  <si>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</si>
  <si>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</si>
  <si>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</si>
  <si>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</si>
  <si>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</si>
  <si>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</si>
  <si>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</si>
  <si>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</si>
  <si>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</si>
  <si>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</si>
  <si>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</si>
  <si>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</si>
  <si>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</si>
  <si>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</si>
  <si>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</si>
  <si>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</si>
  <si>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</si>
  <si>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</si>
  <si>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</si>
  <si>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</si>
  <si>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</si>
  <si>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</si>
  <si>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</si>
  <si>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</si>
  <si>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</si>
  <si>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</si>
  <si>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</si>
  <si>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</si>
  <si>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</si>
  <si>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</si>
  <si>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</si>
  <si>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</si>
  <si>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</si>
  <si>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</si>
  <si>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</si>
  <si>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</si>
  <si>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</si>
  <si>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</si>
  <si>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</si>
  <si>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</si>
  <si>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</si>
  <si>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</si>
  <si>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</si>
  <si>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</si>
  <si>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</si>
  <si>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</si>
  <si>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</si>
  <si>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</si>
  <si>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</si>
  <si>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</si>
  <si>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</si>
  <si>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</si>
  <si>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</si>
  <si>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</si>
  <si>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</si>
  <si>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</si>
  <si>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</si>
  <si>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</si>
  <si>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</si>
  <si>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</si>
  <si>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</si>
  <si>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</si>
  <si>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</si>
  <si>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</si>
  <si>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</si>
  <si>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</si>
  <si>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</si>
  <si>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</si>
  <si>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</si>
  <si>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</si>
  <si>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</si>
  <si>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</si>
  <si>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</si>
  <si>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</si>
  <si>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</si>
  <si>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</si>
  <si>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</si>
  <si>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</si>
  <si>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</si>
  <si>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</si>
  <si>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</si>
  <si>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</si>
  <si>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</si>
  <si>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</si>
  <si>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</si>
  <si>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</si>
  <si>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</si>
  <si>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</si>
  <si>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</si>
  <si>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</si>
  <si>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</si>
  <si>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</si>
  <si>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</si>
  <si>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</si>
  <si>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</si>
  <si>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</si>
  <si>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</si>
  <si>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</si>
  <si>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</si>
  <si>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</si>
  <si>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</si>
  <si>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</si>
  <si>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</si>
  <si>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</si>
  <si>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</si>
  <si>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</si>
  <si>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</si>
  <si>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</si>
  <si>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</si>
  <si>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</si>
  <si>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</si>
  <si>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</si>
  <si>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</si>
  <si>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</si>
  <si>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</si>
  <si>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</si>
  <si>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</si>
  <si>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</si>
  <si>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</si>
  <si>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</si>
  <si>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</si>
  <si>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</si>
  <si>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</si>
  <si>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</si>
  <si>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</si>
  <si>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</si>
  <si>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</si>
  <si>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</si>
  <si>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</si>
  <si>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</si>
  <si>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</si>
  <si>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</si>
  <si>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</si>
  <si>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</si>
  <si>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</si>
  <si>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</si>
  <si>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</si>
  <si>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</si>
  <si>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</si>
  <si>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</si>
  <si>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</si>
  <si>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</si>
  <si>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</si>
  <si>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</si>
  <si>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</si>
  <si>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</si>
  <si>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</si>
  <si>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</si>
  <si>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</si>
  <si>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</si>
  <si>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</si>
  <si>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</si>
  <si>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</si>
  <si>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</si>
  <si>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</si>
  <si>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</si>
  <si>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</si>
  <si>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</si>
  <si>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</si>
  <si>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</si>
  <si>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</si>
  <si>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</si>
  <si>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</si>
  <si>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</si>
  <si>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</si>
  <si>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</si>
  <si>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</si>
  <si>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</si>
  <si>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</si>
  <si>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</si>
  <si>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</si>
  <si>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</si>
  <si>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</si>
  <si>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</si>
  <si>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</si>
  <si>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</si>
  <si>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</si>
  <si>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</si>
  <si>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</si>
  <si>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</si>
  <si>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</si>
  <si>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</si>
  <si>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</si>
  <si>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</si>
  <si>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</si>
  <si>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</si>
  <si>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</si>
  <si>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</si>
  <si>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</si>
  <si>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</si>
  <si>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</si>
  <si>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</si>
  <si>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</si>
  <si>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</si>
  <si>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</si>
  <si>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</si>
  <si>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</si>
  <si>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</si>
  <si>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</si>
  <si>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</si>
  <si>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</si>
  <si>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</si>
  <si>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</si>
  <si>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</si>
  <si>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</si>
  <si>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</si>
  <si>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</si>
  <si>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</si>
  <si>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</si>
  <si>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</si>
  <si>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</si>
  <si>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</si>
  <si>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</si>
  <si>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</si>
  <si>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</si>
  <si>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</si>
  <si>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</si>
  <si>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</si>
  <si>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</si>
  <si>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</si>
  <si>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</si>
  <si>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</si>
  <si>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</si>
  <si>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</si>
  <si>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</si>
  <si>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</si>
  <si>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</si>
  <si>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</si>
  <si>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</si>
  <si>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</si>
  <si>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</si>
  <si>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</si>
  <si>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</si>
  <si>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</si>
  <si>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</si>
  <si>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</si>
  <si>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</si>
  <si>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</si>
  <si>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</si>
  <si>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</si>
  <si>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</si>
  <si>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</si>
  <si>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</si>
  <si>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</si>
  <si>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</si>
  <si>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</si>
  <si>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</si>
  <si>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</si>
  <si>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</si>
  <si>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</si>
  <si>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</si>
  <si>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</si>
  <si>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</si>
  <si>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</si>
  <si>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</si>
  <si>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</si>
  <si>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</si>
  <si>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</si>
  <si>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</si>
  <si>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</si>
  <si>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</si>
  <si>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</si>
  <si>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</si>
  <si>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</si>
  <si>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</si>
  <si>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</si>
  <si>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</si>
  <si>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</si>
  <si>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</si>
  <si>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</si>
  <si>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</si>
  <si>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</si>
  <si>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</si>
  <si>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</si>
  <si>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</si>
  <si>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</si>
  <si>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</si>
  <si>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</si>
  <si>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</si>
  <si>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</si>
  <si>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</si>
  <si>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</si>
  <si>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</si>
  <si>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</si>
  <si>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</si>
  <si>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</si>
  <si>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</si>
  <si>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</si>
  <si>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</si>
  <si>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</si>
  <si>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</si>
  <si>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</si>
  <si>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</si>
  <si>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</si>
  <si>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</si>
  <si>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</si>
  <si>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</si>
  <si>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</si>
  <si>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</si>
  <si>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</si>
  <si>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</si>
  <si>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</si>
  <si>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</si>
  <si>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</si>
  <si>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</si>
  <si>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</si>
  <si>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</si>
  <si>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</si>
  <si>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</si>
  <si>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</si>
  <si>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</si>
  <si>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</si>
  <si>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</si>
  <si>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</si>
  <si>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</si>
  <si>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</si>
  <si>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</si>
  <si>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</si>
  <si>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</si>
  <si>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</si>
  <si>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</si>
  <si>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</si>
  <si>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</si>
  <si>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</si>
  <si>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</si>
  <si>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</si>
  <si>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</si>
  <si>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</si>
  <si>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</si>
  <si>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</si>
  <si>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</si>
  <si>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</si>
  <si>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</si>
  <si>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</si>
  <si>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</si>
  <si>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</si>
  <si>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</si>
  <si>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</si>
  <si>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</si>
  <si>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</si>
  <si>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</si>
  <si>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</si>
  <si>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</si>
  <si>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</si>
  <si>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</si>
  <si>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</si>
  <si>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</si>
  <si>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</si>
  <si>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</si>
  <si>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</si>
  <si>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</si>
  <si>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</si>
  <si>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</si>
  <si>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</si>
  <si>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</si>
  <si>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</si>
  <si>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</si>
  <si>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</si>
  <si>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</si>
  <si>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</si>
  <si>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</si>
  <si>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</si>
  <si>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</si>
  <si>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</si>
  <si>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</si>
  <si>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</si>
  <si>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</si>
  <si>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</si>
  <si>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</si>
  <si>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</si>
  <si>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</si>
  <si>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</si>
  <si>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</si>
  <si>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</si>
  <si>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</si>
  <si>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</si>
  <si>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</si>
  <si>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</si>
  <si>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</si>
  <si>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</si>
  <si>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</si>
  <si>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</si>
  <si>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</si>
  <si>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</si>
  <si>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</si>
  <si>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</si>
  <si>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</si>
  <si>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</si>
  <si>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</si>
  <si>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</si>
  <si>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</si>
  <si>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</si>
  <si>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</si>
  <si>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</si>
  <si>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</si>
  <si>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</si>
  <si>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</si>
  <si>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</si>
  <si>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</si>
  <si>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</si>
  <si>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</si>
  <si>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</si>
  <si>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</si>
  <si>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</si>
  <si>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</si>
  <si>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</si>
  <si>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</si>
  <si>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</si>
  <si>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</si>
  <si>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</si>
  <si>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</si>
  <si>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</si>
  <si>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</si>
  <si>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</si>
  <si>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</si>
  <si>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</si>
  <si>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</si>
  <si>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</si>
  <si>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</si>
  <si>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</si>
  <si>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</si>
  <si>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</si>
  <si>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</si>
  <si>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</si>
  <si>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</si>
  <si>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</si>
  <si>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</si>
  <si>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</si>
  <si>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</si>
  <si>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</si>
  <si>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</si>
  <si>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</si>
  <si>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</si>
  <si>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</si>
  <si>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</si>
  <si>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</si>
  <si>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</si>
  <si>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</si>
  <si>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</si>
  <si>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</si>
  <si>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</si>
  <si>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</si>
  <si>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</si>
  <si>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</si>
  <si>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</si>
  <si>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</si>
  <si>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</si>
  <si>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</si>
  <si>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</si>
  <si>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</si>
  <si>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</si>
  <si>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</si>
  <si>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</si>
  <si>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</si>
  <si>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</si>
  <si>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</si>
  <si>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</si>
  <si>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</si>
  <si>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</si>
  <si>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</si>
  <si>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</si>
  <si>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</si>
  <si>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</si>
  <si>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</si>
  <si>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</si>
  <si>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</si>
  <si>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</si>
  <si>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</si>
  <si>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</si>
  <si>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</si>
  <si>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</si>
  <si>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</si>
  <si>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</si>
  <si>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</si>
  <si>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</si>
  <si>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</si>
  <si>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</si>
  <si>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</si>
  <si>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</si>
  <si>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</si>
  <si>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</si>
  <si>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</si>
  <si>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</si>
  <si>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</si>
  <si>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</si>
  <si>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</si>
  <si>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</si>
  <si>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</si>
  <si>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</si>
  <si>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</si>
  <si>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</si>
  <si>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</si>
  <si>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</si>
  <si>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</si>
  <si>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</si>
  <si>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</si>
  <si>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</si>
  <si>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</si>
  <si>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</si>
  <si>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</si>
  <si>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</si>
  <si>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</si>
  <si>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</si>
  <si>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</si>
  <si>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</si>
  <si>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</si>
  <si>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</si>
  <si>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</si>
  <si>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</si>
  <si>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</si>
  <si>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</si>
  <si>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</si>
  <si>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</si>
  <si>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</si>
  <si>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</si>
  <si>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</si>
  <si>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</si>
  <si>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</si>
  <si>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</si>
  <si>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</si>
  <si>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</si>
  <si>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</si>
  <si>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</si>
  <si>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</si>
  <si>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</si>
  <si>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</si>
  <si>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</si>
  <si>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</si>
  <si>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</si>
  <si>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</si>
  <si>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</si>
  <si>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</si>
  <si>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</si>
  <si>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</si>
  <si>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</si>
  <si>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</si>
  <si>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</si>
  <si>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</si>
  <si>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</si>
  <si>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</si>
  <si>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</si>
  <si>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</si>
  <si>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</si>
  <si>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</si>
  <si>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</si>
  <si>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</si>
  <si>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</si>
  <si>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</si>
  <si>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</si>
  <si>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</si>
  <si>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</si>
  <si>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</si>
  <si>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</si>
  <si>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</si>
  <si>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</si>
  <si>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</si>
  <si>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</si>
  <si>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</si>
  <si>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</si>
  <si>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</si>
  <si>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</si>
  <si>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</si>
  <si>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</si>
  <si>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</si>
  <si>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</si>
  <si>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</si>
  <si>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</si>
  <si>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</si>
  <si>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</si>
  <si>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</si>
  <si>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</si>
  <si>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</si>
  <si>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</si>
  <si>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</si>
  <si>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</si>
  <si>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</si>
  <si>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</si>
  <si>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</si>
  <si>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</si>
  <si>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</si>
  <si>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</si>
  <si>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</si>
  <si>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</si>
  <si>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</si>
  <si>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</si>
  <si>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</si>
  <si>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</si>
  <si>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</si>
  <si>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</si>
  <si>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</si>
  <si>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</si>
  <si>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</si>
  <si>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</si>
  <si>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</si>
  <si>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</si>
  <si>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</si>
  <si>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</si>
  <si>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</si>
  <si>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</si>
  <si>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</si>
  <si>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</si>
  <si>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</si>
  <si>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</si>
  <si>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</si>
  <si>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</si>
  <si>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</si>
  <si>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</si>
  <si>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</si>
  <si>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</si>
  <si>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</si>
  <si>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</si>
  <si>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</si>
  <si>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</si>
  <si>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</si>
  <si>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</si>
  <si>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</si>
  <si>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</si>
  <si>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</si>
  <si>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</si>
  <si>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</si>
  <si>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</si>
  <si>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</si>
  <si>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</si>
  <si>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</si>
  <si>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</si>
  <si>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</si>
  <si>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</si>
  <si>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</si>
  <si>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</si>
  <si>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</si>
  <si>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</si>
  <si>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</si>
  <si>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</si>
  <si>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</si>
  <si>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</si>
  <si>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</si>
  <si>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</si>
  <si>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</si>
  <si>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</si>
  <si>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</si>
  <si>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</si>
  <si>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</si>
  <si>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</si>
  <si>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</si>
  <si>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</si>
  <si>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</si>
  <si>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</si>
  <si>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</si>
  <si>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</si>
  <si>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</si>
  <si>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</si>
  <si>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</si>
  <si>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</si>
  <si>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</si>
  <si>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</si>
  <si>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</si>
  <si>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</si>
  <si>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</si>
  <si>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</si>
  <si>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</si>
  <si>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</si>
  <si>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</si>
  <si>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</si>
  <si>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</si>
  <si>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</si>
  <si>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</si>
  <si>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</si>
  <si>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</si>
  <si>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</si>
  <si>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</si>
  <si>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</si>
  <si>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</si>
  <si>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</si>
  <si>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</si>
  <si>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</si>
  <si>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</si>
  <si>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</si>
  <si>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</si>
  <si>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</si>
  <si>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</si>
  <si>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</si>
  <si>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</si>
  <si>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</si>
  <si>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</si>
  <si>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</si>
  <si>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</si>
  <si>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</si>
  <si>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</si>
  <si>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</si>
  <si>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</si>
  <si>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</si>
  <si>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</si>
  <si>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</si>
  <si>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</si>
  <si>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</si>
  <si>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</si>
  <si>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</si>
  <si>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</si>
  <si>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</si>
  <si>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</si>
  <si>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</si>
  <si>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</si>
  <si>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</si>
  <si>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</si>
  <si>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</si>
  <si>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</si>
  <si>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</si>
  <si>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</si>
  <si>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</si>
  <si>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</si>
  <si>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</si>
  <si>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</si>
  <si>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</si>
  <si>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</si>
  <si>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</si>
  <si>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</si>
  <si>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</si>
  <si>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</si>
  <si>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</si>
  <si>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</si>
  <si>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</si>
  <si>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</si>
  <si>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</si>
  <si>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</si>
  <si>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</si>
  <si>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</si>
  <si>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</si>
  <si>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</si>
  <si>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</si>
  <si>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</si>
  <si>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</si>
  <si>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</si>
  <si>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</si>
  <si>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</si>
  <si>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</si>
  <si>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</si>
  <si>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</si>
  <si>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</si>
  <si>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</si>
  <si>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</si>
  <si>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</si>
  <si>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</si>
  <si>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</si>
  <si>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</si>
  <si>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</si>
  <si>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</si>
  <si>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</si>
  <si>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</si>
  <si>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</si>
  <si>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</si>
  <si>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</si>
  <si>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</si>
  <si>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</si>
  <si>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</si>
  <si>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</si>
  <si>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</si>
  <si>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</si>
  <si>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</si>
  <si>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</si>
  <si>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</si>
  <si>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</si>
  <si>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</si>
  <si>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</si>
  <si>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</si>
  <si>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</si>
  <si>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</si>
  <si>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</si>
  <si>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</si>
  <si>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</si>
  <si>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</si>
  <si>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</si>
  <si>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</si>
  <si>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</si>
  <si>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</si>
  <si>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</si>
  <si>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</si>
  <si>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</si>
  <si>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</si>
  <si>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</si>
  <si>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</si>
  <si>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</si>
  <si>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</si>
  <si>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</si>
  <si>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</si>
  <si>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</si>
  <si>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</si>
  <si>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</si>
  <si>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</si>
  <si>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</si>
  <si>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</si>
  <si>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</si>
  <si>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</si>
  <si>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</si>
  <si>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</si>
  <si>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</si>
  <si>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</si>
  <si>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</si>
  <si>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</si>
  <si>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</si>
  <si>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</si>
  <si>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</si>
  <si>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</si>
  <si>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</si>
  <si>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</si>
  <si>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</si>
  <si>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</si>
  <si>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</si>
  <si>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</si>
  <si>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</si>
  <si>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</si>
  <si>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</si>
  <si>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</si>
  <si>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</si>
  <si>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</si>
  <si>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</si>
  <si>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</si>
  <si>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</si>
  <si>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</si>
  <si>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</si>
  <si>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</si>
  <si>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</si>
  <si>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</si>
  <si>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</si>
  <si>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</si>
  <si>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</si>
  <si>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</si>
  <si>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</si>
  <si>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</si>
  <si>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</si>
  <si>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</si>
  <si>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</si>
  <si>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</si>
  <si>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</si>
  <si>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</si>
  <si>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</si>
  <si>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</si>
  <si>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</si>
  <si>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</si>
  <si>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</si>
  <si>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</si>
  <si>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</si>
  <si>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</si>
  <si>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</si>
  <si>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</si>
  <si>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</si>
  <si>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</si>
  <si>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</si>
  <si>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</si>
  <si>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</si>
  <si>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</si>
  <si>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</si>
  <si>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</si>
  <si>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</si>
  <si>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</si>
  <si>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</si>
  <si>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</si>
  <si>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</si>
  <si>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</si>
  <si>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</si>
  <si>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</si>
  <si>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</si>
  <si>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</si>
  <si>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</si>
  <si>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</si>
  <si>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</si>
  <si>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</si>
  <si>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</si>
  <si>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</si>
  <si>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</si>
  <si>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</si>
  <si>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</si>
  <si>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</si>
  <si>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</si>
  <si>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</si>
  <si>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</si>
  <si>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</si>
  <si>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</si>
  <si>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</si>
  <si>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</si>
  <si>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</si>
  <si>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</si>
  <si>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</si>
  <si>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</si>
  <si>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2021-73-10001797</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</si>
  <si>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</si>
  <si>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</si>
  <si>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</si>
  <si>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</si>
  <si>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</si>
  <si>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</si>
  <si>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</si>
  <si>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</si>
  <si>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</si>
  <si>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</si>
  <si>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</si>
  <si>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</si>
  <si>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</si>
  <si>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</si>
  <si>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</si>
  <si>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</si>
  <si>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</si>
  <si>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</si>
  <si>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</si>
  <si>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</si>
  <si>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</si>
  <si>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</si>
  <si>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</si>
  <si>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</si>
  <si>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</si>
  <si>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</si>
  <si>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</si>
  <si>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</si>
  <si>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</si>
  <si>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 xml:space="preserve">BRINDAR ATENCION A LA PRIMERA INFANCIA, NIÑOS Y NIÑAS MENOS DE CINCO (5) AÑOS, DE FAMILIAS EN SITUACION CON VULNERABILIDAD ECONOMICA, SOCIAL, CULTURAL, NUTRICIONAL Y PSICOAFECTIVA, A TRAVES DE LOS HOGARES COMUNITARIOS DE BINESTAR MODALIDADES:0-5 AÑOS, EN LAS SIGUIENTES FORMAS DE ATENCION: FAMILIARES, GRUPALES Y EN MODALIDAD FAMI, APOYAR A LAS FAMILIAS EN DESARROLLO CON MUJERES GESTANTES, MADRES LACTANTES Y NIÑOS Y NIÑAS, MENORES DE DOS (2) AÑOS QUE SE ENCUENTRAN EN VULNERABILIDAD PSICOAFECTIVA, NUTRICIONAL, ECONOMICA Y SOCIAL. </t>
  </si>
  <si>
    <t>184</t>
  </si>
  <si>
    <t>725</t>
  </si>
  <si>
    <t>727</t>
  </si>
  <si>
    <t>779</t>
  </si>
  <si>
    <t>781</t>
  </si>
  <si>
    <t>333</t>
  </si>
  <si>
    <t>334</t>
  </si>
  <si>
    <t>724</t>
  </si>
  <si>
    <t>209</t>
  </si>
  <si>
    <t>196</t>
  </si>
  <si>
    <t>780</t>
  </si>
  <si>
    <t>708</t>
  </si>
  <si>
    <t>136</t>
  </si>
  <si>
    <t>275</t>
  </si>
  <si>
    <t>320</t>
  </si>
  <si>
    <t>440</t>
  </si>
  <si>
    <t>423</t>
  </si>
  <si>
    <t>435</t>
  </si>
  <si>
    <t>178</t>
  </si>
  <si>
    <t>162</t>
  </si>
  <si>
    <t>329</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</si>
  <si>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</si>
  <si>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</si>
  <si>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</si>
  <si>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</si>
  <si>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</si>
  <si>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</si>
  <si>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</si>
  <si>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</si>
  <si>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628</t>
  </si>
  <si>
    <t>BRINDAR ATENCION INTEGRAL A LA PRIMERA INFANCIA EN EL MARCO DE LA ESTRATEGIA " DE CERO CEROA SIEMPRE" EN LOS MUNICIPIOS DE CHAPARRAL DEL DEPARTAMENTO DEL TOLIMA.</t>
  </si>
  <si>
    <t>509</t>
  </si>
  <si>
    <t>BRINDAR ANTENCION INTEGRAL A LA PRIMERA INFANCIA EN LOS CENTROS DE DESARROLLO INFANTIL TEMPRANO, EN EL MARCO DE LA ESTRATEGIA " DE CERO A SIEMPRE"EN LOS MUNICIPIOS DE CHAPARRAL DEL DEPARTAMENTO DEL TOLIMA.</t>
  </si>
  <si>
    <t>295</t>
  </si>
  <si>
    <t>BRINDAR ATENCION INTEGRAL A LA PRIMERA INFANCIA EN MODALIDAD FAMILIAR FLEXIBLE ENCUENTRO EN EL MARCO DE LA ESTRATEGIA "DE CERO A SIEMPRE" EN EL DEPARTAMENTO DEL TOLIMA.</t>
  </si>
  <si>
    <t>543</t>
  </si>
  <si>
    <t>BRINDAR ATENCION INTEGRAL A LA PRIMERA INFANCIA EN EL MARCO DE LA ESTRATEGIA DE CERO A SIEMPRE EN EL DEPARTAMENTO DEL TOLIMA.</t>
  </si>
  <si>
    <t>550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</si>
</sst>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998</v>
      </c>
      <c r="K20" s="143">
        <v>1764201660</v>
      </c>
      <c r="L20" s="144">
        <v>44194</v>
      </c>
      <c r="M20" s="144">
        <v>44561</v>
      </c>
      <c r="N20" s="128">
        <f>+(M20-L20)/30</f>
        <v>12.233333333333333</v>
      </c>
      <c r="O20" s="131"/>
      <c r="U20" s="127"/>
      <c r="V20" s="105">
        <f ca="1">NOW()</f>
        <v>44194.736080787035</v>
      </c>
      <c r="W20" s="105">
        <f ca="1">NOW()</f>
        <v>44194.736080787035</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2707</v>
      </c>
      <c r="E48" s="170">
        <v>42395</v>
      </c>
      <c r="F48" s="170">
        <v>42719</v>
      </c>
      <c r="G48" s="152">
        <f>IF(AND(E48&lt;&gt;"",F48&lt;&gt;""),((F48-E48)/30),"")</f>
        <v>10.8</v>
      </c>
      <c r="H48" s="115" t="s">
        <v>2690</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2708</v>
      </c>
      <c r="E49" s="170">
        <v>43081</v>
      </c>
      <c r="F49" s="170">
        <v>43404</v>
      </c>
      <c r="G49" s="152">
        <f t="shared" ref="G49:G50" si="2">IF(AND(E49&lt;&gt;"",F49&lt;&gt;""),((F49-E49)/30),"")</f>
        <v>10.766666666666667</v>
      </c>
      <c r="H49" s="115" t="s">
        <v>2696</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2709</v>
      </c>
      <c r="E50" s="170">
        <v>43081</v>
      </c>
      <c r="F50" s="170">
        <v>43404</v>
      </c>
      <c r="G50" s="152">
        <f t="shared" si="2"/>
        <v>10.766666666666667</v>
      </c>
      <c r="H50" s="115" t="s">
        <v>2697</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2710</v>
      </c>
      <c r="E51" s="170">
        <v>42717</v>
      </c>
      <c r="F51" s="170">
        <v>43084</v>
      </c>
      <c r="G51" s="152">
        <f t="shared" ref="G51:G107" si="3">IF(AND(E51&lt;&gt;"",F51&lt;&gt;""),((F51-E51)/30),"")</f>
        <v>12.233333333333333</v>
      </c>
      <c r="H51" s="115" t="s">
        <v>2698</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2711</v>
      </c>
      <c r="E52" s="170">
        <v>42717</v>
      </c>
      <c r="F52" s="170">
        <v>43084</v>
      </c>
      <c r="G52" s="152">
        <f t="shared" ref="G52:G83" si="4">IF(AND(E52&lt;&gt;"",F52&lt;&gt;""),((F52-E52)/30),"")</f>
        <v>12.233333333333333</v>
      </c>
      <c r="H52" s="115" t="s">
        <v>2699</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2681</v>
      </c>
      <c r="E53" s="170">
        <v>43493</v>
      </c>
      <c r="F53" s="170">
        <v>43814</v>
      </c>
      <c r="G53" s="152">
        <f t="shared" si="4"/>
        <v>10.7</v>
      </c>
      <c r="H53" s="115" t="s">
        <v>2683</v>
      </c>
      <c r="I53" s="114" t="s">
        <v>986</v>
      </c>
      <c r="J53" s="114" t="s">
        <v>998</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2682</v>
      </c>
      <c r="E54" s="170">
        <v>43493</v>
      </c>
      <c r="F54" s="170">
        <v>43814</v>
      </c>
      <c r="G54" s="152">
        <f t="shared" si="4"/>
        <v>10.7</v>
      </c>
      <c r="H54" s="115" t="s">
        <v>2684</v>
      </c>
      <c r="I54" s="114" t="s">
        <v>986</v>
      </c>
      <c r="J54" s="114" t="s">
        <v>998</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2685</v>
      </c>
      <c r="E55" s="170">
        <v>43450</v>
      </c>
      <c r="F55" s="170">
        <v>43920</v>
      </c>
      <c r="G55" s="152">
        <f t="shared" si="4"/>
        <v>15.666666666666666</v>
      </c>
      <c r="H55" s="115" t="s">
        <v>2686</v>
      </c>
      <c r="I55" s="114" t="s">
        <v>986</v>
      </c>
      <c r="J55" s="114" t="s">
        <v>998</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2712</v>
      </c>
      <c r="E56" s="170">
        <v>43400</v>
      </c>
      <c r="F56" s="170">
        <v>43434</v>
      </c>
      <c r="G56" s="152">
        <f t="shared" si="4"/>
        <v>1.1333333333333333</v>
      </c>
      <c r="H56" s="115" t="s">
        <v>2687</v>
      </c>
      <c r="I56" s="114" t="s">
        <v>986</v>
      </c>
      <c r="J56" s="114" t="s">
        <v>998</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2713</v>
      </c>
      <c r="E57" s="170">
        <v>43400</v>
      </c>
      <c r="F57" s="170">
        <v>43441</v>
      </c>
      <c r="G57" s="152">
        <f t="shared" si="4"/>
        <v>1.3666666666666667</v>
      </c>
      <c r="H57" s="115" t="s">
        <v>2688</v>
      </c>
      <c r="I57" s="114" t="s">
        <v>986</v>
      </c>
      <c r="J57" s="114" t="s">
        <v>998</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2714</v>
      </c>
      <c r="E58" s="170">
        <v>43081</v>
      </c>
      <c r="F58" s="170">
        <v>43403</v>
      </c>
      <c r="G58" s="152">
        <f t="shared" si="4"/>
        <v>10.733333333333333</v>
      </c>
      <c r="H58" s="115" t="s">
        <v>2689</v>
      </c>
      <c r="I58" s="114" t="s">
        <v>986</v>
      </c>
      <c r="J58" s="114" t="s">
        <v>998</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2715</v>
      </c>
      <c r="E59" s="170">
        <v>42371</v>
      </c>
      <c r="F59" s="170">
        <v>42674</v>
      </c>
      <c r="G59" s="152">
        <f t="shared" si="4"/>
        <v>10.1</v>
      </c>
      <c r="H59" s="115" t="s">
        <v>2690</v>
      </c>
      <c r="I59" s="114" t="s">
        <v>986</v>
      </c>
      <c r="J59" s="114" t="s">
        <v>998</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2716</v>
      </c>
      <c r="E60" s="170">
        <v>42397</v>
      </c>
      <c r="F60" s="170">
        <v>42719</v>
      </c>
      <c r="G60" s="152">
        <f t="shared" si="4"/>
        <v>10.733333333333333</v>
      </c>
      <c r="H60" s="115" t="s">
        <v>2691</v>
      </c>
      <c r="I60" s="114" t="s">
        <v>986</v>
      </c>
      <c r="J60" s="114" t="s">
        <v>998</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2717</v>
      </c>
      <c r="E61" s="170">
        <v>42717</v>
      </c>
      <c r="F61" s="170">
        <v>43084</v>
      </c>
      <c r="G61" s="152">
        <f t="shared" si="4"/>
        <v>12.233333333333333</v>
      </c>
      <c r="H61" s="115" t="s">
        <v>2692</v>
      </c>
      <c r="I61" s="114" t="s">
        <v>986</v>
      </c>
      <c r="J61" s="114" t="s">
        <v>998</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2718</v>
      </c>
      <c r="E62" s="170">
        <v>42678</v>
      </c>
      <c r="F62" s="170">
        <v>43449</v>
      </c>
      <c r="G62" s="152">
        <f t="shared" si="4"/>
        <v>25.7</v>
      </c>
      <c r="H62" s="115" t="s">
        <v>2693</v>
      </c>
      <c r="I62" s="114" t="s">
        <v>986</v>
      </c>
      <c r="J62" s="114" t="s">
        <v>998</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2719</v>
      </c>
      <c r="E63" s="170">
        <v>42031</v>
      </c>
      <c r="F63" s="170">
        <v>42369</v>
      </c>
      <c r="G63" s="152">
        <f t="shared" si="4"/>
        <v>11.266666666666667</v>
      </c>
      <c r="H63" s="115" t="s">
        <v>2694</v>
      </c>
      <c r="I63" s="114" t="s">
        <v>986</v>
      </c>
      <c r="J63" s="114" t="s">
        <v>998</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2720</v>
      </c>
      <c r="E64" s="170">
        <v>41849</v>
      </c>
      <c r="F64" s="170">
        <v>41943</v>
      </c>
      <c r="G64" s="152">
        <f t="shared" si="4"/>
        <v>3.1333333333333333</v>
      </c>
      <c r="H64" s="115" t="s">
        <v>2695</v>
      </c>
      <c r="I64" s="114" t="s">
        <v>986</v>
      </c>
      <c r="J64" s="114" t="s">
        <v>998</v>
      </c>
      <c r="K64" s="116">
        <v>558995544</v>
      </c>
      <c r="L64" s="117"/>
      <c r="M64" s="67"/>
      <c r="N64" s="117" t="s">
        <v>27</v>
      </c>
      <c r="O64" s="117" t="s">
        <v>1148</v>
      </c>
      <c r="P64" s="79"/>
    </row>
    <row r="65" spans="1:16" s="7" customFormat="1" ht="24.75" customHeight="1" outlineLevel="1" x14ac:dyDescent="0.25">
      <c r="A65" s="137">
        <v>18</v>
      </c>
      <c r="B65" s="115" t="s">
        <v>2665</v>
      </c>
      <c r="C65" s="117" t="s">
        <v>31</v>
      </c>
      <c r="D65" s="114" t="s">
        <v>2721</v>
      </c>
      <c r="E65" s="170">
        <v>41939</v>
      </c>
      <c r="F65" s="170">
        <v>41988</v>
      </c>
      <c r="G65" s="152">
        <f t="shared" si="4"/>
        <v>1.6333333333333333</v>
      </c>
      <c r="H65" s="115" t="s">
        <v>2702</v>
      </c>
      <c r="I65" s="114" t="s">
        <v>986</v>
      </c>
      <c r="J65" s="114" t="s">
        <v>998</v>
      </c>
      <c r="K65" s="116">
        <v>285530260</v>
      </c>
      <c r="L65" s="117"/>
      <c r="M65" s="67"/>
      <c r="N65" s="117" t="s">
        <v>27</v>
      </c>
      <c r="O65" s="117" t="s">
        <v>1148</v>
      </c>
      <c r="P65" s="79"/>
    </row>
    <row r="66" spans="1:16" s="7" customFormat="1" ht="24.75" customHeight="1" outlineLevel="1" x14ac:dyDescent="0.25">
      <c r="A66" s="137">
        <v>19</v>
      </c>
      <c r="B66" s="115" t="s">
        <v>2665</v>
      </c>
      <c r="C66" s="117" t="s">
        <v>31</v>
      </c>
      <c r="D66" s="114" t="s">
        <v>2722</v>
      </c>
      <c r="E66" s="170">
        <v>41995</v>
      </c>
      <c r="F66" s="170">
        <v>42369</v>
      </c>
      <c r="G66" s="152">
        <f t="shared" si="4"/>
        <v>12.466666666666667</v>
      </c>
      <c r="H66" s="115" t="s">
        <v>2700</v>
      </c>
      <c r="I66" s="114" t="s">
        <v>986</v>
      </c>
      <c r="J66" s="114" t="s">
        <v>998</v>
      </c>
      <c r="K66" s="116">
        <v>1186930493</v>
      </c>
      <c r="L66" s="65"/>
      <c r="M66" s="67"/>
      <c r="N66" s="117" t="s">
        <v>27</v>
      </c>
      <c r="O66" s="117" t="s">
        <v>1148</v>
      </c>
      <c r="P66" s="79"/>
    </row>
    <row r="67" spans="1:16" s="7" customFormat="1" ht="24.75" customHeight="1" outlineLevel="1" x14ac:dyDescent="0.25">
      <c r="A67" s="137">
        <v>20</v>
      </c>
      <c r="B67" s="115" t="s">
        <v>2665</v>
      </c>
      <c r="C67" s="117" t="s">
        <v>31</v>
      </c>
      <c r="D67" s="114" t="s">
        <v>2723</v>
      </c>
      <c r="E67" s="170">
        <v>41995</v>
      </c>
      <c r="F67" s="170">
        <v>42369</v>
      </c>
      <c r="G67" s="152">
        <f t="shared" si="4"/>
        <v>12.466666666666667</v>
      </c>
      <c r="H67" s="115" t="s">
        <v>2701</v>
      </c>
      <c r="I67" s="114" t="s">
        <v>986</v>
      </c>
      <c r="J67" s="114" t="s">
        <v>998</v>
      </c>
      <c r="K67" s="116">
        <v>1800774412</v>
      </c>
      <c r="L67" s="65"/>
      <c r="M67" s="67"/>
      <c r="N67" s="117" t="s">
        <v>27</v>
      </c>
      <c r="O67" s="117" t="s">
        <v>1148</v>
      </c>
      <c r="P67" s="79"/>
    </row>
    <row r="68" spans="1:16" s="7" customFormat="1" ht="24.75" customHeight="1" outlineLevel="1" x14ac:dyDescent="0.25">
      <c r="A68" s="137">
        <v>21</v>
      </c>
      <c r="B68" s="115" t="s">
        <v>2665</v>
      </c>
      <c r="C68" s="117" t="s">
        <v>31</v>
      </c>
      <c r="D68" s="114" t="s">
        <v>2724</v>
      </c>
      <c r="E68" s="170">
        <v>41995</v>
      </c>
      <c r="F68" s="170">
        <v>42369</v>
      </c>
      <c r="G68" s="152">
        <f t="shared" si="4"/>
        <v>12.466666666666667</v>
      </c>
      <c r="H68" s="115" t="s">
        <v>2701</v>
      </c>
      <c r="I68" s="114" t="s">
        <v>986</v>
      </c>
      <c r="J68" s="114" t="s">
        <v>998</v>
      </c>
      <c r="K68" s="116">
        <v>1806291478</v>
      </c>
      <c r="L68" s="65"/>
      <c r="M68" s="67"/>
      <c r="N68" s="65" t="s">
        <v>27</v>
      </c>
      <c r="O68" s="65" t="s">
        <v>1148</v>
      </c>
      <c r="P68" s="79"/>
    </row>
    <row r="69" spans="1:16" s="7" customFormat="1" ht="24.75" customHeight="1" outlineLevel="1" x14ac:dyDescent="0.25">
      <c r="A69" s="137">
        <v>22</v>
      </c>
      <c r="B69" s="115" t="s">
        <v>2665</v>
      </c>
      <c r="C69" s="117" t="s">
        <v>31</v>
      </c>
      <c r="D69" s="114" t="s">
        <v>2738</v>
      </c>
      <c r="E69" s="170">
        <v>41166</v>
      </c>
      <c r="F69" s="170">
        <v>41274</v>
      </c>
      <c r="G69" s="152">
        <f t="shared" si="4"/>
        <v>3.6</v>
      </c>
      <c r="H69" s="64" t="s">
        <v>2737</v>
      </c>
      <c r="I69" s="114" t="s">
        <v>986</v>
      </c>
      <c r="J69" s="114" t="s">
        <v>998</v>
      </c>
      <c r="K69" s="66">
        <v>235200000</v>
      </c>
      <c r="L69" s="65"/>
      <c r="M69" s="67"/>
      <c r="N69" s="65" t="s">
        <v>27</v>
      </c>
      <c r="O69" s="65" t="s">
        <v>1148</v>
      </c>
      <c r="P69" s="79"/>
    </row>
    <row r="70" spans="1:16" s="7" customFormat="1" ht="24.75" customHeight="1" outlineLevel="1" x14ac:dyDescent="0.25">
      <c r="A70" s="137">
        <v>23</v>
      </c>
      <c r="B70" s="115" t="s">
        <v>2665</v>
      </c>
      <c r="C70" s="117" t="s">
        <v>31</v>
      </c>
      <c r="D70" s="114" t="s">
        <v>2740</v>
      </c>
      <c r="E70" s="170">
        <v>41086</v>
      </c>
      <c r="F70" s="170">
        <v>41274</v>
      </c>
      <c r="G70" s="152">
        <f t="shared" si="4"/>
        <v>6.2666666666666666</v>
      </c>
      <c r="H70" s="64" t="s">
        <v>2739</v>
      </c>
      <c r="I70" s="114" t="s">
        <v>986</v>
      </c>
      <c r="J70" s="114" t="s">
        <v>998</v>
      </c>
      <c r="K70" s="66">
        <v>272697600</v>
      </c>
      <c r="L70" s="65"/>
      <c r="M70" s="67"/>
      <c r="N70" s="65" t="s">
        <v>27</v>
      </c>
      <c r="O70" s="65" t="s">
        <v>1148</v>
      </c>
      <c r="P70" s="79"/>
    </row>
    <row r="71" spans="1:16" s="7" customFormat="1" ht="24.75" customHeight="1" outlineLevel="1" x14ac:dyDescent="0.25">
      <c r="A71" s="137">
        <v>24</v>
      </c>
      <c r="B71" s="115" t="s">
        <v>2665</v>
      </c>
      <c r="C71" s="117" t="s">
        <v>31</v>
      </c>
      <c r="D71" s="114" t="s">
        <v>2742</v>
      </c>
      <c r="E71" s="170">
        <v>41193</v>
      </c>
      <c r="F71" s="170">
        <v>41274</v>
      </c>
      <c r="G71" s="152">
        <f t="shared" si="4"/>
        <v>2.7</v>
      </c>
      <c r="H71" s="64" t="s">
        <v>2741</v>
      </c>
      <c r="I71" s="114" t="s">
        <v>986</v>
      </c>
      <c r="J71" s="114" t="s">
        <v>998</v>
      </c>
      <c r="K71" s="66">
        <v>261659400</v>
      </c>
      <c r="L71" s="65"/>
      <c r="M71" s="67"/>
      <c r="N71" s="65" t="s">
        <v>27</v>
      </c>
      <c r="O71" s="65" t="s">
        <v>1148</v>
      </c>
      <c r="P71" s="79"/>
    </row>
    <row r="72" spans="1:16" s="7" customFormat="1" ht="24.75" customHeight="1" outlineLevel="1" x14ac:dyDescent="0.25">
      <c r="A72" s="137">
        <v>25</v>
      </c>
      <c r="B72" s="115" t="s">
        <v>2665</v>
      </c>
      <c r="C72" s="117" t="s">
        <v>31</v>
      </c>
      <c r="D72" s="114" t="s">
        <v>2725</v>
      </c>
      <c r="E72" s="138">
        <v>41659</v>
      </c>
      <c r="F72" s="138">
        <v>42034</v>
      </c>
      <c r="G72" s="152">
        <f t="shared" si="4"/>
        <v>12.5</v>
      </c>
      <c r="H72" s="64" t="s">
        <v>2703</v>
      </c>
      <c r="I72" s="114" t="s">
        <v>986</v>
      </c>
      <c r="J72" s="63" t="s">
        <v>998</v>
      </c>
      <c r="K72" s="66">
        <v>317305123</v>
      </c>
      <c r="L72" s="65"/>
      <c r="M72" s="67"/>
      <c r="N72" s="65" t="s">
        <v>27</v>
      </c>
      <c r="O72" s="65" t="s">
        <v>1148</v>
      </c>
      <c r="P72" s="79"/>
    </row>
    <row r="73" spans="1:16" s="7" customFormat="1" ht="24.75" customHeight="1" outlineLevel="1" x14ac:dyDescent="0.25">
      <c r="A73" s="137">
        <v>26</v>
      </c>
      <c r="B73" s="115" t="s">
        <v>2665</v>
      </c>
      <c r="C73" s="117" t="s">
        <v>31</v>
      </c>
      <c r="D73" s="114" t="s">
        <v>2726</v>
      </c>
      <c r="E73" s="138">
        <v>41297</v>
      </c>
      <c r="F73" s="138">
        <v>41620</v>
      </c>
      <c r="G73" s="152">
        <f t="shared" si="4"/>
        <v>10.766666666666667</v>
      </c>
      <c r="H73" s="64" t="s">
        <v>2705</v>
      </c>
      <c r="I73" s="114" t="s">
        <v>986</v>
      </c>
      <c r="J73" s="63" t="s">
        <v>998</v>
      </c>
      <c r="K73" s="66">
        <v>218765000</v>
      </c>
      <c r="L73" s="65"/>
      <c r="M73" s="67"/>
      <c r="N73" s="65" t="s">
        <v>27</v>
      </c>
      <c r="O73" s="65" t="s">
        <v>1148</v>
      </c>
      <c r="P73" s="79"/>
    </row>
    <row r="74" spans="1:16" s="7" customFormat="1" ht="24.75" customHeight="1" outlineLevel="1" x14ac:dyDescent="0.25">
      <c r="A74" s="137">
        <v>27</v>
      </c>
      <c r="B74" s="115" t="s">
        <v>2665</v>
      </c>
      <c r="C74" s="117" t="s">
        <v>31</v>
      </c>
      <c r="D74" s="114" t="s">
        <v>2727</v>
      </c>
      <c r="E74" s="138">
        <v>41507</v>
      </c>
      <c r="F74" s="138">
        <v>41988</v>
      </c>
      <c r="G74" s="152">
        <f t="shared" si="4"/>
        <v>16.033333333333335</v>
      </c>
      <c r="H74" s="64" t="s">
        <v>2704</v>
      </c>
      <c r="I74" s="114" t="s">
        <v>986</v>
      </c>
      <c r="J74" s="63" t="s">
        <v>998</v>
      </c>
      <c r="K74" s="66">
        <v>2852143932</v>
      </c>
      <c r="L74" s="65"/>
      <c r="M74" s="67"/>
      <c r="N74" s="65" t="s">
        <v>27</v>
      </c>
      <c r="O74" s="65" t="s">
        <v>1148</v>
      </c>
      <c r="P74" s="79"/>
    </row>
    <row r="75" spans="1:16" s="7" customFormat="1" ht="24.75" customHeight="1" outlineLevel="1" x14ac:dyDescent="0.25">
      <c r="A75" s="137">
        <v>28</v>
      </c>
      <c r="B75" s="115" t="s">
        <v>2665</v>
      </c>
      <c r="C75" s="117" t="s">
        <v>31</v>
      </c>
      <c r="D75" s="114" t="s">
        <v>2736</v>
      </c>
      <c r="E75" s="138">
        <v>41246</v>
      </c>
      <c r="F75" s="138">
        <v>41851</v>
      </c>
      <c r="G75" s="152">
        <f t="shared" si="4"/>
        <v>20.166666666666668</v>
      </c>
      <c r="H75" s="64" t="s">
        <v>2735</v>
      </c>
      <c r="I75" s="114" t="s">
        <v>986</v>
      </c>
      <c r="J75" s="114" t="s">
        <v>998</v>
      </c>
      <c r="K75" s="66">
        <v>3556542801</v>
      </c>
      <c r="L75" s="65"/>
      <c r="M75" s="67"/>
      <c r="N75" s="65" t="s">
        <v>27</v>
      </c>
      <c r="O75" s="65" t="s">
        <v>1148</v>
      </c>
      <c r="P75" s="79"/>
    </row>
    <row r="76" spans="1:16" s="7" customFormat="1" ht="24.75" customHeight="1" outlineLevel="1" x14ac:dyDescent="0.25">
      <c r="A76" s="137">
        <v>29</v>
      </c>
      <c r="B76" s="115" t="s">
        <v>2665</v>
      </c>
      <c r="C76" s="117" t="s">
        <v>31</v>
      </c>
      <c r="D76" s="114" t="s">
        <v>2734</v>
      </c>
      <c r="E76" s="138">
        <v>41246</v>
      </c>
      <c r="F76" s="138">
        <v>41988</v>
      </c>
      <c r="G76" s="152">
        <f t="shared" si="4"/>
        <v>24.733333333333334</v>
      </c>
      <c r="H76" s="64" t="s">
        <v>2735</v>
      </c>
      <c r="I76" s="114" t="s">
        <v>986</v>
      </c>
      <c r="J76" s="63" t="s">
        <v>998</v>
      </c>
      <c r="K76" s="66">
        <v>2361021031</v>
      </c>
      <c r="L76" s="65"/>
      <c r="M76" s="67"/>
      <c r="N76" s="65" t="s">
        <v>27</v>
      </c>
      <c r="O76" s="65" t="s">
        <v>1148</v>
      </c>
      <c r="P76" s="79"/>
    </row>
    <row r="77" spans="1:16" s="7" customFormat="1" ht="24.75" customHeight="1" outlineLevel="1" x14ac:dyDescent="0.25">
      <c r="A77" s="137">
        <v>30</v>
      </c>
      <c r="B77" s="115" t="s">
        <v>2665</v>
      </c>
      <c r="C77" s="117" t="s">
        <v>31</v>
      </c>
      <c r="D77" s="114" t="s">
        <v>2681</v>
      </c>
      <c r="E77" s="138">
        <v>40925</v>
      </c>
      <c r="F77" s="138">
        <v>41274</v>
      </c>
      <c r="G77" s="152">
        <f t="shared" si="4"/>
        <v>11.633333333333333</v>
      </c>
      <c r="H77" s="64" t="s">
        <v>2706</v>
      </c>
      <c r="I77" s="114" t="s">
        <v>986</v>
      </c>
      <c r="J77" s="63" t="s">
        <v>998</v>
      </c>
      <c r="K77" s="66">
        <v>463923529</v>
      </c>
      <c r="L77" s="65"/>
      <c r="M77" s="67"/>
      <c r="N77" s="65" t="s">
        <v>27</v>
      </c>
      <c r="O77" s="65" t="s">
        <v>1148</v>
      </c>
      <c r="P77" s="79"/>
    </row>
    <row r="78" spans="1:16" s="7" customFormat="1" ht="24.75" customHeight="1" outlineLevel="1" x14ac:dyDescent="0.25">
      <c r="A78" s="137">
        <v>31</v>
      </c>
      <c r="B78" s="115" t="s">
        <v>2665</v>
      </c>
      <c r="C78" s="117" t="s">
        <v>31</v>
      </c>
      <c r="D78" s="114" t="s">
        <v>2744</v>
      </c>
      <c r="E78" s="138">
        <v>41193</v>
      </c>
      <c r="F78" s="138">
        <v>41274</v>
      </c>
      <c r="G78" s="152">
        <f t="shared" si="4"/>
        <v>2.7</v>
      </c>
      <c r="H78" s="64" t="s">
        <v>2743</v>
      </c>
      <c r="I78" s="114" t="s">
        <v>986</v>
      </c>
      <c r="J78" s="114" t="s">
        <v>998</v>
      </c>
      <c r="K78" s="66">
        <v>87780000</v>
      </c>
      <c r="L78" s="65"/>
      <c r="M78" s="67"/>
      <c r="N78" s="65" t="s">
        <v>27</v>
      </c>
      <c r="O78" s="65" t="s">
        <v>1148</v>
      </c>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2728</v>
      </c>
      <c r="E114" s="138">
        <v>43879</v>
      </c>
      <c r="F114" s="138">
        <v>44196</v>
      </c>
      <c r="G114" s="152">
        <f>IF(AND(E114&lt;&gt;"",F114&lt;&gt;""),((F114-E114)/30),"")</f>
        <v>10.566666666666666</v>
      </c>
      <c r="H114" s="115" t="s">
        <v>2730</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2729</v>
      </c>
      <c r="E115" s="138">
        <v>43879</v>
      </c>
      <c r="F115" s="138">
        <v>44196</v>
      </c>
      <c r="G115" s="152">
        <f t="shared" ref="G115:G116" si="6">IF(AND(E115&lt;&gt;"",F115&lt;&gt;""),((F115-E115)/30),"")</f>
        <v>10.566666666666666</v>
      </c>
      <c r="H115" s="64" t="s">
        <v>2730</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2731</v>
      </c>
      <c r="E116" s="138">
        <v>44166</v>
      </c>
      <c r="F116" s="138">
        <v>44773</v>
      </c>
      <c r="G116" s="152">
        <f t="shared" si="6"/>
        <v>20.233333333333334</v>
      </c>
      <c r="H116" s="115" t="s">
        <v>2732</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5.0000000000000001E-3</v>
      </c>
      <c r="G179" s="157">
        <f>IF(F179&gt;0,SUM(E179+F179),"")</f>
        <v>2.5000000000000001E-2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44105041.5</v>
      </c>
      <c r="F185" s="92"/>
      <c r="G185" s="93"/>
      <c r="H185" s="88"/>
      <c r="I185" s="90" t="s">
        <v>2627</v>
      </c>
      <c r="J185" s="158">
        <f>+SUM(M179:M183)</f>
        <v>0.02</v>
      </c>
      <c r="K185" s="230" t="s">
        <v>2628</v>
      </c>
      <c r="L185" s="230"/>
      <c r="M185" s="94">
        <f>+J185*(SUM(K20:K35))</f>
        <v>35284033.200000003</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2677</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2678</v>
      </c>
      <c r="J211" s="27" t="s">
        <v>2622</v>
      </c>
      <c r="K211" s="119" t="s">
        <v>2679</v>
      </c>
      <c r="L211" s="21"/>
      <c r="M211" s="21"/>
      <c r="N211" s="21"/>
      <c r="O211" s="8"/>
    </row>
    <row r="212" spans="1:15" x14ac:dyDescent="0.25">
      <c r="A212" s="9"/>
      <c r="B212" s="27" t="s">
        <v>2619</v>
      </c>
      <c r="C212" s="140" t="s">
        <v>2677</v>
      </c>
      <c r="D212" s="21"/>
      <c r="G212" s="27" t="s">
        <v>2621</v>
      </c>
      <c r="H212" s="169">
        <v>3204946203</v>
      </c>
      <c r="J212" s="27" t="s">
        <v>2623</v>
      </c>
      <c r="K212" s="119"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dcmitype/"/>
    <ds:schemaRef ds:uri="http://schemas.microsoft.com/office/2006/metadata/properties"/>
    <ds:schemaRef ds:uri="http://schemas.microsoft.com/office/2006/documentManagement/types"/>
    <ds:schemaRef ds:uri="4fb10211-09fb-4e80-9f0b-184718d5d98c"/>
    <ds:schemaRef ds:uri="http://purl.org/dc/elements/1.1/"/>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2020-12-29T22:41:32Z</cp:lastPrinted>
  <dcterms:created xsi:type="dcterms:W3CDTF">2020-10-14T21:57:42Z</dcterms:created>
  <dcterms:modified xsi:type="dcterms:W3CDTF">2020-12-29T22:47:30Z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