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ONTRATO 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<sst xmlns="http://schemas.openxmlformats.org/spreadsheetml/2006/main" count="3426" uniqueCount="2727">
  <si>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</si>
  <si>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</si>
  <si>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</si>
  <si>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</si>
  <si>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</si>
  <si>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</si>
  <si>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</si>
  <si>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</si>
  <si>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</si>
  <si>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</si>
  <si>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</si>
  <si>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</si>
  <si>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</si>
  <si>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</si>
  <si>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</si>
  <si>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</si>
  <si>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</si>
  <si>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</si>
  <si>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</si>
  <si>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</si>
  <si>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</si>
  <si>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</si>
  <si>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</si>
  <si>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</si>
  <si>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</si>
  <si>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</si>
  <si>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</si>
  <si>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</si>
  <si>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</si>
  <si>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</si>
  <si>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</si>
  <si>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</si>
  <si>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</si>
  <si>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</si>
  <si>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</si>
  <si>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</si>
  <si>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</si>
  <si>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</si>
  <si>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</si>
  <si>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</si>
  <si>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</si>
  <si>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</si>
  <si>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</si>
  <si>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</si>
  <si>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</si>
  <si>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</si>
  <si>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</si>
  <si>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</si>
  <si>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</si>
  <si>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</si>
  <si>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</si>
  <si>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</si>
  <si>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</si>
  <si>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</si>
  <si>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</si>
  <si>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</si>
  <si>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</si>
  <si>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</si>
  <si>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</si>
  <si>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</si>
  <si>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</si>
  <si>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</si>
  <si>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</si>
  <si>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</si>
  <si>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</si>
  <si>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</si>
  <si>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</si>
  <si>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</si>
  <si>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</si>
  <si>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</si>
  <si>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</si>
  <si>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</si>
  <si>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</si>
  <si>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</si>
  <si>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</si>
  <si>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</si>
  <si>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</si>
  <si>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</si>
  <si>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</si>
  <si>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</si>
  <si>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</si>
  <si>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</si>
  <si>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</si>
  <si>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</si>
  <si>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</si>
  <si>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</si>
  <si>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</si>
  <si>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</si>
  <si>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</si>
  <si>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</si>
  <si>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</si>
  <si>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</si>
  <si>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</si>
  <si>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</si>
  <si>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</si>
  <si>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</si>
  <si>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</si>
  <si>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</si>
  <si>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</si>
  <si>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</si>
  <si>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</si>
  <si>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</si>
  <si>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</si>
  <si>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</si>
  <si>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</si>
  <si>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</si>
  <si>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</si>
  <si>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</si>
  <si>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</si>
  <si>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</si>
  <si>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</si>
  <si>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</si>
  <si>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</si>
  <si>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</si>
  <si>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</si>
  <si>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</si>
  <si>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</si>
  <si>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</si>
  <si>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</si>
  <si>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</si>
  <si>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</si>
  <si>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</si>
  <si>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</si>
  <si>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</si>
  <si>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</si>
  <si>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</si>
  <si>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</si>
  <si>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</si>
  <si>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</si>
  <si>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</si>
  <si>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</si>
  <si>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</si>
  <si>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</si>
  <si>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</si>
  <si>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</si>
  <si>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</si>
  <si>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</si>
  <si>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</si>
  <si>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</si>
  <si>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</si>
  <si>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</si>
  <si>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</si>
  <si>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</si>
  <si>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</si>
  <si>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</si>
  <si>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</si>
  <si>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</si>
  <si>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</si>
  <si>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</si>
  <si>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</si>
  <si>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</si>
  <si>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</si>
  <si>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</si>
  <si>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</si>
  <si>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</si>
  <si>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</si>
  <si>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</si>
  <si>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</si>
  <si>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</si>
  <si>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</si>
  <si>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</si>
  <si>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</si>
  <si>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</si>
  <si>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</si>
  <si>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</si>
  <si>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</si>
  <si>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</si>
  <si>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</si>
  <si>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</si>
  <si>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</si>
  <si>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</si>
  <si>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</si>
  <si>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</si>
  <si>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</si>
  <si>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</si>
  <si>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</si>
  <si>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</si>
  <si>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</si>
  <si>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</si>
  <si>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</si>
  <si>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</si>
  <si>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</si>
  <si>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</si>
  <si>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</si>
  <si>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</si>
  <si>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</si>
  <si>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</si>
  <si>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</si>
  <si>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</si>
  <si>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</si>
  <si>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</si>
  <si>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</si>
  <si>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</si>
  <si>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</si>
  <si>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</si>
  <si>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</si>
  <si>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</si>
  <si>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</si>
  <si>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</si>
  <si>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</si>
  <si>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</si>
  <si>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</si>
  <si>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</si>
  <si>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</si>
  <si>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</si>
  <si>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</si>
  <si>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</si>
  <si>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</si>
  <si>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</si>
  <si>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</si>
  <si>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</si>
  <si>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</si>
  <si>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</si>
  <si>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</si>
  <si>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</si>
  <si>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</si>
  <si>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</si>
  <si>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</si>
  <si>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</si>
  <si>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</si>
  <si>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</si>
  <si>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</si>
  <si>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</si>
  <si>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</si>
  <si>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</si>
  <si>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</si>
  <si>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</si>
  <si>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</si>
  <si>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</si>
  <si>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</si>
  <si>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</si>
  <si>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</si>
  <si>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</si>
  <si>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</si>
  <si>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</si>
  <si>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</si>
  <si>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</si>
  <si>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</si>
  <si>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</si>
  <si>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</si>
  <si>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</si>
  <si>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</si>
  <si>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</si>
  <si>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</si>
  <si>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</si>
  <si>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</si>
  <si>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</si>
  <si>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</si>
  <si>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</si>
  <si>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</si>
  <si>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</si>
  <si>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</si>
  <si>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</si>
  <si>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</si>
  <si>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</si>
  <si>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</si>
  <si>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</si>
  <si>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</si>
  <si>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</si>
  <si>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</si>
  <si>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</si>
  <si>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</si>
  <si>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</si>
  <si>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</si>
  <si>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</si>
  <si>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</si>
  <si>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</si>
  <si>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</si>
  <si>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</si>
  <si>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</si>
  <si>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</si>
  <si>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</si>
  <si>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</si>
  <si>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</si>
  <si>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</si>
  <si>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</si>
  <si>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</si>
  <si>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</si>
  <si>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</si>
  <si>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</si>
  <si>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</si>
  <si>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</si>
  <si>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</si>
  <si>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</si>
  <si>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</si>
  <si>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</si>
  <si>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</si>
  <si>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</si>
  <si>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</si>
  <si>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</si>
  <si>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</si>
  <si>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</si>
  <si>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</si>
  <si>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</si>
  <si>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</si>
  <si>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</si>
  <si>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</si>
  <si>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</si>
  <si>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</si>
  <si>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</si>
  <si>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</si>
  <si>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</si>
  <si>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</si>
  <si>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</si>
  <si>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</si>
  <si>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</si>
  <si>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</si>
  <si>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</si>
  <si>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</si>
  <si>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</si>
  <si>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</si>
  <si>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</si>
  <si>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</si>
  <si>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</si>
  <si>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</si>
  <si>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</si>
  <si>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</si>
  <si>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</si>
  <si>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</si>
  <si>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</si>
  <si>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</si>
  <si>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</si>
  <si>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</si>
  <si>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</si>
  <si>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</si>
  <si>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</si>
  <si>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</si>
  <si>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</si>
  <si>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</si>
  <si>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</si>
  <si>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</si>
  <si>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</si>
  <si>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</si>
  <si>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</si>
  <si>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</si>
  <si>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</si>
  <si>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</si>
  <si>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</si>
  <si>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</si>
  <si>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</si>
  <si>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</si>
  <si>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</si>
  <si>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</si>
  <si>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</si>
  <si>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</si>
  <si>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</si>
  <si>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</si>
  <si>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</si>
  <si>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</si>
  <si>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</si>
  <si>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</si>
  <si>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</si>
  <si>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</si>
  <si>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</si>
  <si>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</si>
  <si>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</si>
  <si>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</si>
  <si>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</si>
  <si>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</si>
  <si>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</si>
  <si>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</si>
  <si>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</si>
  <si>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</si>
  <si>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</si>
  <si>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</si>
  <si>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</si>
  <si>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</si>
  <si>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</si>
  <si>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</si>
  <si>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</si>
  <si>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</si>
  <si>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</si>
  <si>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</si>
  <si>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</si>
  <si>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</si>
  <si>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</si>
  <si>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</si>
  <si>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</si>
  <si>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</si>
  <si>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</si>
  <si>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</si>
  <si>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</si>
  <si>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</si>
  <si>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</si>
  <si>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</si>
  <si>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</si>
  <si>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</si>
  <si>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</si>
  <si>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</si>
  <si>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</si>
  <si>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</si>
  <si>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</si>
  <si>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</si>
  <si>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</si>
  <si>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</si>
  <si>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</si>
  <si>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</si>
  <si>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</si>
  <si>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</si>
  <si>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</si>
  <si>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</si>
  <si>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</si>
  <si>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</si>
  <si>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</si>
  <si>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</si>
  <si>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</si>
  <si>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</si>
  <si>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</si>
  <si>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</si>
  <si>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</si>
  <si>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</si>
  <si>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</si>
  <si>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</si>
  <si>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</si>
  <si>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</si>
  <si>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</si>
  <si>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</si>
  <si>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</si>
  <si>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</si>
  <si>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</si>
  <si>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</si>
  <si>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</si>
  <si>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</si>
  <si>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</si>
  <si>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</si>
  <si>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</si>
  <si>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</si>
  <si>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</si>
  <si>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</si>
  <si>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</si>
  <si>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</si>
  <si>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</si>
  <si>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</si>
  <si>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</si>
  <si>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</si>
  <si>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</si>
  <si>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</si>
  <si>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</si>
  <si>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</si>
  <si>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</si>
  <si>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</si>
  <si>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</si>
  <si>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</si>
  <si>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</si>
  <si>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</si>
  <si>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</si>
  <si>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</si>
  <si>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</si>
  <si>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</si>
  <si>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</si>
  <si>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</si>
  <si>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</si>
  <si>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</si>
  <si>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</si>
  <si>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</si>
  <si>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</si>
  <si>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</si>
  <si>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</si>
  <si>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</si>
  <si>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</si>
  <si>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</si>
  <si>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</si>
  <si>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</si>
  <si>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</si>
  <si>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</si>
  <si>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</si>
  <si>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</si>
  <si>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</si>
  <si>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</si>
  <si>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</si>
  <si>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</si>
  <si>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</si>
  <si>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</si>
  <si>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</si>
  <si>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</si>
  <si>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</si>
  <si>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</si>
  <si>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</si>
  <si>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</si>
  <si>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</si>
  <si>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</si>
  <si>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</si>
  <si>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</si>
  <si>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</si>
  <si>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</si>
  <si>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</si>
  <si>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</si>
  <si>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</si>
  <si>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</si>
  <si>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</si>
  <si>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</si>
  <si>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</si>
  <si>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</si>
  <si>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</si>
  <si>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</si>
  <si>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</si>
  <si>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</si>
  <si>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</si>
  <si>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</si>
  <si>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</si>
  <si>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</si>
  <si>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</si>
  <si>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</si>
  <si>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</si>
  <si>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</si>
  <si>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</si>
  <si>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</si>
  <si>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</si>
  <si>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</si>
  <si>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</si>
  <si>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</si>
  <si>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</si>
  <si>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</si>
  <si>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</si>
  <si>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</si>
  <si>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</si>
  <si>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</si>
  <si>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</si>
  <si>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</si>
  <si>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</si>
  <si>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</si>
  <si>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</si>
  <si>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</si>
  <si>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</si>
  <si>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</si>
  <si>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</si>
  <si>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</si>
  <si>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</si>
  <si>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</si>
  <si>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</si>
  <si>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</si>
  <si>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</si>
  <si>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</si>
  <si>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</si>
  <si>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</si>
  <si>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</si>
  <si>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</si>
  <si>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</si>
  <si>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</si>
  <si>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</si>
  <si>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</si>
  <si>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</si>
  <si>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</si>
  <si>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</si>
  <si>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</si>
  <si>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</si>
  <si>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</si>
  <si>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</si>
  <si>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</si>
  <si>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</si>
  <si>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</si>
  <si>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</si>
  <si>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</si>
  <si>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</si>
  <si>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</si>
  <si>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</si>
  <si>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</si>
  <si>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</si>
  <si>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</si>
  <si>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</si>
  <si>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</si>
  <si>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</si>
  <si>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</si>
  <si>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</si>
  <si>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</si>
  <si>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</si>
  <si>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</si>
  <si>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</si>
  <si>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</si>
  <si>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</si>
  <si>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</si>
  <si>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</si>
  <si>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</si>
  <si>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</si>
  <si>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</si>
  <si>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</si>
  <si>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</si>
  <si>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</si>
  <si>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</si>
  <si>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</si>
  <si>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</si>
  <si>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</si>
  <si>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</si>
  <si>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</si>
  <si>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</si>
  <si>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</si>
  <si>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</si>
  <si>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</si>
  <si>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</si>
  <si>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</si>
  <si>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</si>
  <si>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</si>
  <si>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</si>
  <si>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</si>
  <si>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</si>
  <si>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</si>
  <si>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</si>
  <si>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</si>
  <si>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</si>
  <si>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</si>
  <si>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</si>
  <si>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</si>
  <si>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</si>
  <si>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</si>
  <si>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</si>
  <si>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</si>
  <si>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</si>
  <si>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</si>
  <si>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</si>
  <si>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</si>
  <si>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</si>
  <si>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</si>
  <si>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</si>
  <si>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</si>
  <si>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</si>
  <si>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</si>
  <si>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</si>
  <si>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</si>
  <si>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</si>
  <si>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</si>
  <si>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</si>
  <si>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</si>
  <si>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</si>
  <si>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</si>
  <si>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</si>
  <si>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</si>
  <si>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</si>
  <si>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</si>
  <si>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</si>
  <si>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</si>
  <si>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</si>
  <si>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</si>
  <si>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</si>
  <si>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</si>
  <si>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</si>
  <si>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</si>
  <si>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</si>
  <si>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</si>
  <si>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</si>
  <si>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</si>
  <si>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</si>
  <si>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</si>
  <si>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</si>
  <si>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</si>
  <si>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</si>
  <si>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</si>
  <si>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</si>
  <si>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</si>
  <si>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</si>
  <si>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</si>
  <si>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</si>
  <si>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</si>
  <si>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</si>
  <si>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</si>
  <si>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</si>
  <si>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</si>
  <si>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</si>
  <si>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</si>
  <si>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</si>
  <si>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</si>
  <si>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</si>
  <si>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</si>
  <si>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</si>
  <si>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</si>
  <si>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</si>
  <si>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</si>
  <si>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</si>
  <si>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</si>
  <si>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</si>
  <si>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</si>
  <si>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</si>
  <si>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</si>
  <si>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</si>
  <si>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</si>
  <si>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</si>
  <si>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</si>
  <si>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</si>
  <si>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</si>
  <si>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</si>
  <si>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</si>
  <si>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</si>
  <si>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</si>
  <si>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</si>
  <si>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</si>
  <si>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</si>
  <si>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</si>
  <si>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</si>
  <si>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</si>
  <si>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</si>
  <si>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</si>
  <si>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</si>
  <si>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</si>
  <si>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</si>
  <si>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</si>
  <si>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</si>
  <si>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</si>
  <si>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</si>
  <si>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</si>
  <si>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</si>
  <si>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</si>
  <si>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</si>
  <si>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</si>
  <si>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</si>
  <si>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</si>
  <si>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</si>
  <si>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</si>
  <si>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</si>
  <si>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</si>
  <si>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</si>
  <si>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</si>
  <si>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</si>
  <si>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</si>
  <si>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</si>
  <si>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</si>
  <si>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</si>
  <si>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</si>
  <si>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</si>
  <si>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</si>
  <si>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</si>
  <si>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</si>
  <si>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</si>
  <si>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</si>
  <si>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</si>
  <si>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</si>
  <si>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</si>
  <si>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</si>
  <si>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</si>
  <si>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</si>
  <si>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</si>
  <si>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</si>
  <si>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</si>
  <si>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</si>
  <si>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</si>
  <si>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</si>
  <si>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</si>
  <si>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</si>
  <si>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</si>
  <si>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</si>
  <si>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</si>
  <si>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</si>
  <si>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</si>
  <si>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</si>
  <si>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</si>
  <si>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</si>
  <si>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</si>
  <si>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</si>
  <si>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</si>
  <si>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</si>
  <si>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</si>
  <si>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</si>
  <si>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</si>
  <si>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</si>
  <si>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</si>
  <si>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</si>
  <si>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</si>
  <si>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</si>
  <si>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</si>
  <si>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</si>
  <si>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</si>
  <si>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</si>
  <si>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</si>
  <si>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</si>
  <si>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</si>
  <si>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</si>
  <si>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</si>
  <si>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</si>
  <si>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</si>
  <si>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</si>
  <si>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</si>
  <si>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</si>
  <si>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</si>
  <si>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</si>
  <si>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</si>
  <si>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</si>
  <si>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</si>
  <si>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</si>
  <si>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</si>
  <si>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</si>
  <si>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</si>
  <si>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</si>
  <si>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</si>
  <si>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</si>
  <si>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</si>
  <si>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</si>
  <si>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</si>
  <si>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</si>
  <si>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</si>
  <si>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</si>
  <si>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</si>
  <si>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</si>
  <si>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</si>
  <si>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</si>
  <si>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</si>
  <si>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</si>
  <si>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</si>
  <si>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</si>
  <si>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</si>
  <si>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</si>
  <si>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</si>
  <si>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</si>
  <si>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</si>
  <si>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</si>
  <si>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</si>
  <si>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</si>
  <si>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</si>
  <si>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</si>
  <si>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</si>
  <si>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</si>
  <si>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</si>
  <si>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</si>
  <si>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</si>
  <si>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</si>
  <si>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</si>
  <si>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</si>
  <si>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</si>
  <si>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</si>
  <si>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</si>
  <si>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</si>
  <si>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</si>
  <si>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</si>
  <si>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</si>
  <si>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</si>
  <si>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</si>
  <si>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</si>
  <si>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</si>
  <si>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</si>
  <si>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</si>
  <si>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</si>
  <si>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</si>
  <si>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</si>
  <si>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</si>
  <si>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</si>
  <si>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</si>
  <si>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</si>
  <si>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</si>
  <si>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</si>
  <si>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</si>
  <si>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</si>
  <si>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</si>
  <si>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</si>
  <si>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</si>
  <si>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</si>
  <si>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</si>
  <si>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</si>
  <si>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</si>
  <si>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</si>
  <si>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</si>
  <si>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</si>
  <si>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</si>
  <si>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</si>
  <si>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</si>
  <si>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</si>
  <si>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</si>
  <si>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</si>
  <si>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</si>
  <si>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</si>
  <si>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</si>
  <si>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</si>
  <si>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</si>
  <si>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</si>
  <si>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</si>
  <si>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</si>
  <si>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</si>
  <si>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</si>
  <si>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</si>
  <si>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</si>
  <si>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</si>
  <si>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</si>
  <si>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</si>
  <si>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</si>
  <si>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</si>
  <si>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</si>
  <si>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</si>
  <si>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</si>
  <si>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</si>
  <si>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</si>
  <si>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</si>
  <si>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</si>
  <si>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</si>
  <si>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</si>
  <si>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</si>
  <si>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</si>
  <si>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</si>
  <si>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</si>
  <si>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</si>
  <si>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</si>
  <si>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</si>
  <si>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</si>
  <si>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</si>
  <si>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</si>
  <si>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</si>
  <si>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</si>
  <si>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</si>
  <si>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</si>
  <si>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</si>
  <si>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</si>
  <si>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</si>
  <si>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</si>
  <si>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</si>
  <si>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</si>
  <si>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</si>
  <si>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</si>
  <si>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</si>
  <si>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</si>
  <si>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</si>
  <si>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</si>
  <si>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</si>
  <si>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</si>
  <si>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</si>
  <si>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</si>
  <si>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</si>
  <si>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</si>
  <si>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</si>
  <si>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</si>
  <si>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</si>
  <si>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</si>
  <si>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</si>
  <si>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</si>
  <si>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</si>
  <si>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</si>
  <si>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</si>
  <si>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</si>
  <si>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</si>
  <si>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</si>
  <si>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</si>
  <si>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</si>
  <si>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</si>
  <si>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</si>
  <si>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</si>
  <si>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</si>
  <si>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</si>
  <si>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</si>
  <si>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</si>
  <si>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</si>
  <si>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</si>
  <si>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</si>
  <si>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</si>
  <si>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</si>
  <si>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</si>
  <si>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</si>
  <si>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</si>
  <si>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</si>
  <si>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</si>
  <si>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</si>
  <si>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</si>
  <si>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</si>
  <si>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</si>
  <si>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</si>
  <si>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</si>
  <si>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</si>
  <si>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</si>
  <si>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</si>
  <si>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</si>
  <si>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</si>
  <si>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</si>
  <si>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</si>
  <si>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</si>
  <si>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</si>
  <si>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</si>
  <si>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</si>
  <si>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</si>
  <si>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</si>
  <si>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</si>
  <si>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</si>
  <si>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</si>
  <si>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</si>
  <si>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</si>
  <si>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</si>
  <si>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</si>
  <si>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</si>
  <si>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</si>
  <si>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</si>
  <si>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</si>
  <si>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</si>
  <si>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</si>
  <si>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</si>
  <si>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</si>
  <si>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</si>
  <si>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</si>
  <si>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</si>
  <si>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</si>
  <si>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</si>
  <si>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</si>
  <si>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</si>
  <si>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</si>
  <si>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</si>
  <si>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</si>
  <si>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</si>
  <si>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</si>
  <si>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</si>
  <si>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</si>
  <si>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</si>
  <si>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</si>
  <si>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</si>
  <si>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</si>
  <si>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</si>
  <si>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</si>
  <si>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</si>
  <si>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</si>
  <si>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</si>
  <si>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</si>
  <si>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</si>
  <si>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</si>
  <si>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</si>
  <si>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</si>
  <si>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</si>
  <si>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</si>
  <si>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</si>
  <si>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</si>
  <si>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</si>
  <si>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</si>
  <si>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</si>
  <si>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</si>
  <si>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</si>
  <si>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</si>
  <si>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</si>
  <si>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</si>
  <si>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</si>
  <si>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</si>
  <si>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</si>
  <si>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</si>
  <si>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</si>
  <si>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</si>
  <si>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</si>
  <si>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</si>
  <si>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</si>
  <si>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</si>
  <si>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</si>
  <si>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</si>
  <si>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</si>
  <si>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</si>
  <si>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</si>
  <si>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</si>
  <si>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</si>
  <si>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</si>
  <si>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</si>
  <si>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</si>
  <si>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</si>
  <si>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</si>
  <si>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</si>
  <si>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</si>
  <si>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</si>
  <si>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</si>
  <si>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</si>
  <si>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</si>
  <si>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</si>
  <si>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</si>
  <si>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</si>
  <si>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</si>
  <si>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</si>
  <si>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</si>
  <si>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</si>
  <si>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</si>
  <si>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</si>
  <si>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</si>
  <si>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</si>
  <si>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</si>
  <si>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</si>
  <si>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</si>
  <si>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</si>
  <si>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</si>
  <si>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</si>
  <si>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</si>
  <si>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</si>
  <si>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</si>
  <si>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</si>
  <si>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</si>
  <si>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</si>
  <si>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</si>
  <si>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</si>
  <si>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</si>
  <si>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</si>
  <si>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</si>
  <si>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</si>
  <si>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</si>
  <si>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</si>
  <si>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</si>
  <si>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</si>
  <si>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</si>
  <si>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</si>
  <si>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</si>
  <si>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</si>
  <si>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</si>
  <si>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</si>
  <si>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</si>
  <si>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</si>
  <si>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</si>
  <si>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</si>
  <si>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</si>
  <si>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</si>
  <si>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</si>
  <si>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</si>
  <si>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</si>
  <si>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</si>
  <si>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</si>
  <si>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</si>
  <si>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</si>
  <si>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</si>
  <si>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</si>
  <si>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</si>
  <si>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</si>
  <si>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</si>
  <si>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</si>
  <si>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</si>
  <si>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</si>
  <si>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</si>
  <si>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</si>
  <si>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</si>
  <si>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</si>
  <si>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</si>
  <si>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</si>
  <si>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</si>
  <si>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</si>
  <si>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</si>
  <si>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</si>
  <si>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</si>
  <si>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</si>
  <si>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</si>
  <si>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</si>
  <si>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</si>
  <si>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</si>
  <si>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</si>
  <si>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</si>
  <si>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</si>
  <si>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</si>
  <si>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</si>
  <si>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</si>
  <si>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</si>
  <si>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</si>
  <si>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</si>
  <si>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</si>
  <si>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</si>
  <si>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</si>
  <si>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</si>
  <si>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</si>
  <si>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</si>
  <si>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</si>
  <si>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</si>
  <si>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</si>
  <si>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</si>
  <si>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</si>
  <si>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</si>
  <si>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</si>
  <si>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</si>
  <si>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</si>
  <si>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</si>
  <si>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</si>
  <si>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</si>
  <si>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</si>
  <si>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</si>
  <si>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</si>
  <si>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</si>
  <si>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</si>
  <si>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</si>
  <si>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</si>
  <si>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</si>
  <si>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</si>
  <si>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</si>
  <si>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</si>
  <si>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</si>
  <si>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</si>
  <si>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</si>
  <si>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</si>
  <si>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</si>
  <si>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</si>
  <si>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</si>
  <si>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</si>
  <si>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</si>
  <si>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</si>
  <si>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</si>
  <si>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</si>
  <si>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</si>
  <si>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</si>
  <si>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</si>
  <si>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</si>
  <si>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</si>
  <si>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</si>
  <si>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</si>
  <si>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</si>
  <si>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</si>
  <si>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</si>
  <si>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</si>
  <si>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</si>
  <si>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</si>
  <si>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</si>
  <si>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</si>
  <si>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</si>
  <si>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</si>
  <si>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</si>
  <si>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</si>
  <si>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</si>
  <si>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</si>
  <si>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</si>
  <si>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</si>
  <si>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</si>
  <si>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</si>
  <si>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</si>
  <si>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</si>
  <si>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</si>
  <si>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</si>
  <si>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</si>
  <si>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</si>
  <si>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</si>
  <si>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</si>
  <si>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</si>
  <si>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</si>
  <si>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</si>
  <si>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</si>
  <si>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</si>
  <si>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</si>
  <si>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</si>
  <si>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</si>
  <si>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</si>
  <si>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</si>
  <si>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</si>
  <si>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</si>
  <si>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</si>
  <si>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</si>
  <si>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</si>
  <si>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</si>
  <si>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</si>
  <si>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</si>
  <si>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</si>
  <si>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</si>
  <si>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</si>
  <si>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</si>
  <si>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</si>
  <si>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</si>
  <si>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</si>
  <si>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</si>
  <si>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</si>
  <si>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</si>
  <si>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</si>
  <si>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</si>
  <si>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</si>
  <si>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</si>
  <si>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</si>
  <si>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</si>
  <si>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</si>
  <si>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</si>
  <si>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</si>
  <si>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</si>
  <si>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</si>
  <si>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</si>
  <si>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</si>
  <si>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</si>
  <si>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</si>
  <si>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</si>
  <si>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</si>
  <si>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</si>
  <si>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</si>
  <si>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</si>
  <si>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</si>
  <si>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</si>
  <si>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</si>
  <si>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</si>
  <si>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</si>
  <si>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</si>
  <si>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</si>
  <si>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</si>
  <si>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</si>
  <si>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</si>
  <si>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</si>
  <si>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</si>
  <si>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</si>
  <si>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</si>
  <si>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</si>
  <si>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</si>
  <si>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</si>
  <si>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</si>
  <si>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</si>
  <si>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</si>
  <si>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</si>
  <si>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</si>
  <si>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</si>
  <si>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</si>
  <si>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</si>
  <si>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</si>
  <si>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</si>
  <si>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</si>
  <si>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</si>
  <si>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</si>
  <si>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</si>
  <si>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</si>
  <si>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</si>
  <si>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</si>
  <si>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</si>
  <si>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</si>
  <si>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</si>
  <si>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</si>
  <si>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</si>
  <si>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</si>
  <si>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</si>
  <si>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</si>
  <si>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</si>
  <si>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</si>
  <si>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</si>
  <si>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</si>
  <si>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</si>
  <si>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</si>
  <si>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</si>
  <si>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</si>
  <si>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</si>
  <si>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</si>
  <si>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</si>
  <si>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</si>
  <si>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</si>
  <si>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</si>
  <si>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</si>
  <si>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</si>
  <si>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</si>
  <si>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</si>
  <si>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</si>
  <si>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</si>
  <si>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</si>
  <si>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</si>
  <si>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</si>
  <si>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</si>
  <si>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</si>
  <si>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</si>
  <si>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</si>
  <si>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</si>
  <si>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</si>
  <si>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</si>
  <si>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</si>
  <si>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</si>
  <si>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</si>
  <si>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</si>
  <si>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</si>
  <si>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</si>
  <si>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</si>
  <si>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</si>
  <si>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</si>
  <si>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</si>
  <si>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</si>
  <si>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</si>
  <si>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</si>
  <si>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</si>
  <si>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</si>
  <si>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</si>
  <si>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</si>
  <si>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</si>
  <si>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</si>
  <si>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</si>
  <si>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</si>
  <si>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</si>
  <si>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</si>
  <si>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</si>
  <si>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</si>
  <si>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</si>
  <si>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</si>
  <si>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</si>
  <si>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</si>
  <si>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</si>
  <si>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</si>
  <si>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</si>
  <si>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</si>
  <si>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</si>
  <si>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</si>
  <si>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</si>
  <si>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</si>
  <si>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</si>
  <si>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</si>
  <si>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</si>
  <si>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</si>
  <si>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</si>
  <si>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</si>
  <si>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</si>
  <si>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</si>
  <si>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</si>
  <si>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</si>
  <si>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</si>
  <si>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</si>
  <si>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</si>
  <si>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</si>
  <si>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</si>
  <si>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</si>
  <si>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</si>
  <si>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</si>
  <si>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</si>
  <si>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</si>
  <si>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</si>
  <si>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</si>
  <si>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</si>
  <si>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</si>
  <si>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</si>
  <si>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</si>
  <si>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</si>
  <si>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</si>
  <si>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</si>
  <si>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</si>
  <si>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</si>
  <si>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</si>
  <si>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</si>
  <si>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</si>
  <si>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</si>
  <si>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</si>
  <si>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</si>
  <si>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</si>
  <si>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</si>
  <si>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</si>
  <si>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</si>
  <si>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</si>
  <si>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</si>
  <si>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</si>
  <si>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</si>
  <si>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</si>
  <si>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</si>
  <si>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</si>
  <si>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</si>
  <si>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</si>
  <si>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</si>
  <si>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</si>
  <si>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</si>
  <si>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</si>
  <si>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</si>
  <si>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</si>
  <si>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</si>
  <si>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</si>
  <si>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</si>
  <si>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</si>
  <si>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</si>
  <si>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</si>
  <si>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</si>
  <si>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</si>
  <si>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</si>
  <si>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</si>
  <si>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</si>
  <si>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</si>
  <si>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</si>
  <si>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</si>
  <si>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</si>
  <si>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</si>
  <si>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</si>
  <si>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</si>
  <si>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</si>
  <si>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</si>
  <si>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</si>
  <si>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</si>
  <si>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</si>
  <si>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</si>
  <si>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</si>
  <si>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</si>
  <si>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</si>
  <si>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</si>
  <si>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</si>
  <si>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</si>
  <si>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</si>
  <si>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</si>
  <si>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</si>
  <si>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</si>
  <si>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</si>
  <si>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</si>
  <si>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</si>
  <si>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</si>
  <si>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</si>
  <si>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</si>
  <si>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</si>
  <si>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</si>
  <si>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</si>
  <si>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</si>
  <si>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</si>
  <si>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</si>
  <si>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</si>
  <si>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</si>
  <si>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</si>
  <si>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</si>
  <si>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</si>
  <si>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</si>
  <si>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</si>
  <si>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</si>
  <si>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</si>
  <si>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</si>
  <si>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</si>
  <si>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</si>
  <si>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</si>
  <si>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</si>
  <si>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</si>
  <si>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</si>
  <si>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</si>
  <si>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</si>
  <si>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</si>
  <si>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</si>
  <si>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</si>
  <si>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</si>
  <si>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</si>
  <si>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</si>
  <si>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</si>
  <si>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</si>
  <si>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</si>
  <si>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</si>
  <si>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</si>
  <si>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</si>
  <si>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</si>
  <si>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</si>
  <si>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</si>
  <si>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</si>
  <si>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</si>
  <si>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</si>
  <si>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</si>
  <si>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</si>
  <si>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</si>
  <si>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</si>
  <si>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</si>
  <si>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</si>
  <si>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</si>
  <si>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</si>
  <si>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</si>
  <si>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</si>
  <si>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</si>
  <si>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</si>
  <si>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</si>
  <si>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</si>
  <si>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</si>
  <si>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</si>
  <si>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</si>
  <si>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</si>
  <si>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</si>
  <si>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</si>
  <si>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</si>
  <si>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</si>
  <si>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</si>
  <si>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</si>
  <si>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</si>
  <si>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</si>
  <si>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</si>
  <si>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</si>
  <si>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</si>
  <si>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</si>
  <si>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</si>
  <si>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</si>
  <si>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</si>
  <si>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</si>
  <si>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</si>
  <si>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</si>
  <si>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</si>
  <si>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</si>
  <si>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</si>
  <si>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</si>
  <si>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</si>
  <si>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</si>
  <si>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</si>
  <si>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</si>
  <si>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</si>
  <si>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</si>
  <si>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</si>
  <si>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</si>
  <si>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</si>
  <si>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</si>
  <si>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</si>
  <si>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</si>
  <si>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</si>
  <si>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</si>
  <si>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</si>
  <si>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</si>
  <si>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</si>
  <si>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</si>
  <si>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</si>
  <si>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</si>
  <si>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</si>
  <si>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</si>
  <si>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</si>
  <si>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</si>
  <si>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</si>
  <si>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</si>
  <si>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</si>
  <si>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</si>
  <si>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</si>
  <si>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</si>
  <si>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</si>
  <si>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</si>
  <si>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</si>
  <si>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</si>
  <si>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</si>
  <si>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</si>
  <si>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</si>
  <si>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</si>
  <si>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</si>
  <si>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</si>
  <si>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</si>
  <si>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</si>
  <si>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</si>
  <si>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</si>
  <si>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</si>
  <si>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</si>
  <si>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</si>
  <si>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</si>
  <si>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</si>
  <si>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</si>
  <si>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</si>
  <si>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</si>
  <si>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</si>
  <si>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</si>
  <si>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</si>
  <si>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</si>
  <si>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</si>
  <si>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</si>
  <si>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</si>
  <si>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</si>
  <si>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</si>
  <si>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</si>
  <si>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</si>
  <si>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</si>
  <si>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</si>
  <si>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</si>
  <si>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</si>
  <si>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</si>
  <si>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</si>
  <si>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</si>
  <si>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</si>
  <si>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</si>
  <si>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</si>
  <si>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</si>
  <si>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</si>
  <si>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</si>
  <si>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</si>
  <si>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</si>
  <si>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</si>
  <si>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</si>
  <si>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</si>
  <si>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</si>
  <si>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</si>
  <si>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</si>
  <si>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</si>
  <si>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</si>
  <si>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</si>
  <si>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</si>
  <si>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</si>
  <si>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</si>
  <si>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</si>
  <si>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</si>
  <si>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</si>
  <si>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</si>
  <si>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</si>
  <si>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</si>
  <si>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</si>
  <si>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</si>
  <si>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</si>
  <si>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</si>
  <si>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</si>
  <si>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</si>
  <si>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</si>
  <si>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</si>
  <si>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</si>
  <si>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</si>
  <si>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</si>
  <si>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</si>
  <si>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</si>
  <si>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</si>
  <si>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</si>
  <si>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</si>
  <si>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</si>
  <si>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</si>
  <si>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</si>
  <si>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</si>
  <si>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</si>
  <si>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</si>
  <si>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</si>
  <si>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</si>
  <si>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</si>
  <si>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</si>
  <si>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</si>
  <si>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</si>
  <si>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</si>
  <si>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</si>
  <si>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</si>
  <si>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</si>
  <si>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</si>
  <si>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</si>
  <si>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</si>
  <si>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</si>
  <si>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</si>
  <si>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</si>
  <si>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</si>
  <si>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</si>
  <si>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</si>
  <si>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</si>
  <si>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</si>
  <si>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</si>
  <si>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</si>
  <si>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</si>
  <si>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</si>
  <si>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</si>
  <si>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</si>
  <si>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</si>
  <si>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</si>
  <si>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</si>
  <si>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</si>
  <si>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</si>
  <si>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</si>
  <si>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</si>
  <si>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</si>
  <si>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</si>
  <si>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</si>
  <si>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</si>
  <si>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</si>
  <si>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</si>
  <si>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</si>
  <si>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</si>
  <si>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</si>
  <si>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</si>
  <si>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</si>
  <si>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</si>
  <si>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</si>
  <si>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</si>
  <si>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</si>
  <si>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</si>
  <si>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</si>
  <si>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</si>
  <si>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</si>
  <si>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</si>
  <si>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</si>
  <si>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</si>
  <si>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</si>
  <si>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</si>
  <si>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</si>
  <si>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</si>
  <si>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</si>
  <si>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</si>
  <si>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</si>
  <si>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</si>
  <si>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</si>
  <si>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</si>
  <si>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</si>
  <si>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</si>
  <si>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</si>
  <si>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</si>
  <si>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</si>
  <si>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</si>
  <si>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</si>
  <si>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</si>
  <si>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</si>
  <si>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</si>
  <si>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</si>
  <si>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</si>
  <si>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</si>
  <si>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</si>
  <si>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</si>
  <si>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</si>
  <si>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</si>
  <si>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</si>
  <si>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</si>
  <si>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</si>
  <si>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</si>
  <si>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</si>
  <si>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</si>
  <si>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</si>
  <si>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</si>
  <si>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</si>
  <si>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</si>
  <si>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</si>
  <si>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</si>
  <si>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</si>
  <si>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</si>
  <si>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</si>
  <si>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</si>
  <si>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</si>
  <si>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</si>
  <si>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</si>
  <si>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</si>
  <si>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</si>
  <si>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</si>
  <si>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</si>
  <si>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</si>
  <si>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</si>
  <si>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</si>
  <si>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</si>
  <si>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</si>
  <si>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</si>
  <si>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</si>
  <si>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</si>
  <si>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</si>
  <si>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</si>
  <si>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</si>
  <si>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</si>
  <si>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</si>
  <si>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</si>
  <si>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</si>
  <si>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</si>
  <si>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</si>
  <si>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</si>
  <si>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</si>
  <si>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</si>
  <si>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</si>
  <si>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</si>
  <si>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</si>
  <si>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</si>
  <si>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</si>
  <si>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</si>
  <si>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</si>
  <si>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</si>
  <si>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</si>
  <si>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</si>
  <si>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</si>
  <si>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</si>
  <si>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</si>
  <si>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</si>
  <si>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</si>
  <si>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</si>
  <si>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</si>
  <si>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</si>
  <si>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</si>
  <si>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</si>
  <si>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</si>
  <si>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</si>
  <si>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</si>
  <si>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</si>
  <si>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</si>
  <si>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</si>
  <si>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</si>
  <si>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</si>
  <si>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</si>
  <si>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</si>
  <si>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</si>
  <si>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</si>
  <si>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</si>
  <si>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</si>
  <si>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</si>
  <si>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</si>
  <si>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</si>
  <si>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</si>
  <si>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</si>
  <si>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</si>
  <si>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</si>
  <si>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</si>
  <si>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</si>
  <si>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</si>
  <si>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</si>
  <si>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</si>
  <si>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</si>
  <si>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</si>
  <si>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</si>
  <si>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</si>
  <si>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</si>
  <si>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</si>
  <si>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</si>
  <si>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</si>
  <si>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</si>
  <si>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</si>
  <si>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</si>
  <si>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</si>
  <si>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</si>
  <si>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</si>
  <si>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</si>
  <si>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</si>
  <si>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</si>
  <si>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</si>
  <si>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</si>
  <si>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</si>
  <si>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</si>
  <si>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</si>
  <si>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</si>
  <si>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</si>
  <si>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</si>
  <si>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</si>
  <si>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</si>
  <si>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</si>
  <si>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</si>
  <si>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</si>
  <si>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</si>
  <si>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</si>
  <si>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</si>
  <si>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</si>
  <si>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</si>
  <si>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</si>
  <si>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</si>
  <si>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</si>
  <si>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</si>
  <si>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</si>
  <si>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</si>
  <si>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</si>
  <si>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</si>
  <si>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</si>
  <si>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</si>
  <si>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</si>
  <si>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</si>
  <si>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</si>
  <si>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</si>
  <si>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</si>
  <si>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</si>
  <si>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</si>
  <si>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</si>
  <si>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</si>
  <si>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</si>
  <si>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</si>
  <si>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</si>
  <si>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</si>
  <si>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</si>
  <si>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</si>
  <si>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</si>
  <si>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</si>
  <si>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</si>
  <si>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</si>
  <si>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</si>
  <si>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</si>
  <si>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</si>
  <si>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</si>
  <si>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</si>
  <si>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</si>
  <si>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</si>
  <si>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</si>
  <si>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</si>
  <si>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</si>
  <si>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</si>
  <si>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</si>
  <si>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</si>
  <si>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</si>
  <si>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</si>
  <si>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</si>
  <si>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</si>
  <si>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</si>
  <si>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</si>
  <si>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</si>
  <si>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</si>
  <si>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</si>
  <si>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</si>
  <si>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</si>
  <si>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</si>
  <si>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</si>
  <si>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</si>
  <si>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</si>
  <si>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</si>
  <si>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</si>
  <si>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</si>
  <si>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</si>
  <si>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</si>
  <si>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</si>
  <si>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</si>
  <si>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</si>
  <si>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</si>
  <si>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</si>
  <si>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</si>
  <si>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</si>
  <si>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</si>
  <si>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</si>
  <si>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</si>
  <si>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</si>
  <si>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</si>
  <si>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</si>
  <si>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</si>
  <si>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</si>
  <si>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</si>
  <si>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</si>
  <si>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</si>
  <si>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</si>
  <si>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</si>
  <si>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</si>
  <si>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</si>
  <si>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</si>
  <si>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</si>
  <si>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</si>
  <si>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</si>
  <si>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</si>
  <si>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</si>
  <si>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</si>
  <si>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</si>
  <si>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</si>
  <si>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</si>
  <si>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</si>
  <si>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</si>
  <si>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</si>
  <si>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</si>
  <si>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</si>
  <si>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</si>
  <si>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</si>
  <si>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</si>
  <si>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</si>
  <si>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</si>
  <si>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</si>
  <si>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</si>
  <si>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</si>
  <si>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</si>
  <si>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</si>
  <si>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</si>
  <si>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</si>
  <si>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</si>
  <si>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</si>
  <si>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</si>
  <si>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</si>
  <si>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</si>
  <si>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</si>
  <si>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</si>
  <si>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</si>
  <si>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</si>
  <si>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</si>
  <si>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</si>
  <si>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</si>
  <si>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</si>
  <si>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</si>
  <si>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</si>
  <si>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</si>
  <si>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</si>
  <si>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</si>
  <si>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</si>
  <si>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</si>
  <si>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</si>
  <si>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</si>
  <si>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</si>
  <si>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</si>
  <si>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</si>
  <si>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</si>
  <si>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</si>
  <si>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</si>
  <si>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</si>
  <si>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</si>
  <si>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</si>
  <si>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</si>
  <si>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</si>
  <si>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</si>
  <si>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</si>
  <si>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</si>
  <si>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</si>
  <si>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</si>
  <si>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</si>
  <si>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</si>
  <si>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</si>
  <si>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</si>
  <si>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</si>
  <si>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</si>
  <si>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</si>
  <si>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</si>
  <si>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</si>
  <si>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</si>
  <si>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</si>
  <si>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</si>
  <si>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</si>
  <si>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</si>
  <si>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</si>
  <si>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</si>
  <si>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</si>
  <si>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</si>
  <si>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</si>
  <si>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</si>
  <si>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</si>
  <si>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</si>
  <si>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</si>
  <si>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</si>
  <si>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</si>
  <si>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</si>
  <si>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</si>
  <si>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</si>
  <si>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</si>
  <si>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</si>
  <si>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</si>
  <si>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</si>
  <si>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</si>
  <si>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</si>
  <si>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</si>
  <si>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</si>
  <si>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</si>
  <si>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</si>
  <si>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</si>
  <si>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</si>
  <si>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</si>
  <si>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</si>
  <si>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</si>
  <si>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</si>
  <si>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</si>
  <si>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</si>
  <si>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</si>
  <si>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</si>
  <si>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</si>
  <si>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</si>
  <si>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</si>
  <si>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</si>
  <si>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</si>
  <si>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</si>
  <si>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</si>
  <si>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</si>
  <si>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</si>
  <si>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</si>
  <si>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</si>
  <si>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</si>
  <si>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</si>
  <si>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</si>
  <si>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</si>
  <si>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</si>
  <si>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</si>
  <si>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</si>
  <si>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</si>
  <si>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</si>
  <si>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</si>
  <si>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</si>
  <si>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</si>
  <si>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</si>
  <si>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</si>
  <si>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</si>
  <si>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</si>
  <si>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</si>
  <si>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</si>
  <si>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</si>
  <si>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</si>
  <si>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</si>
  <si>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</si>
  <si>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</si>
  <si>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</si>
  <si>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</si>
  <si>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</si>
  <si>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</si>
  <si>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</si>
  <si>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</si>
  <si>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</si>
  <si>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</si>
  <si>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</si>
  <si>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</si>
  <si>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</si>
  <si>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</si>
  <si>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</si>
  <si>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</si>
  <si>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</si>
  <si>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</si>
  <si>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</si>
  <si>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</si>
  <si>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</si>
  <si>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</si>
  <si>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</si>
  <si>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</si>
  <si>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</si>
  <si>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</si>
  <si>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</si>
  <si>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</si>
  <si>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</si>
  <si>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</si>
  <si>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</si>
  <si>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</si>
  <si>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</si>
  <si>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</si>
  <si>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</si>
  <si>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</si>
  <si>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</si>
  <si>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</si>
  <si>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</si>
  <si>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</si>
  <si>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</si>
  <si>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</si>
  <si>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</si>
  <si>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</si>
  <si>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</si>
  <si>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</si>
  <si>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</si>
  <si>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</si>
  <si>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</si>
  <si>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</si>
  <si>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</si>
  <si>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</si>
  <si>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</si>
  <si>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</si>
  <si>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</si>
  <si>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</si>
  <si>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</si>
  <si>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</si>
  <si>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</si>
  <si>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</si>
  <si>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</si>
  <si>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</si>
  <si>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</si>
  <si>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</si>
  <si>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</si>
  <si>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</si>
  <si>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</si>
  <si>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</si>
  <si>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</si>
  <si>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</si>
  <si>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</si>
  <si>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</si>
  <si>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</si>
  <si>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</si>
  <si>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</si>
  <si>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</si>
  <si>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</si>
  <si>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</si>
  <si>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</si>
  <si>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</si>
  <si>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</si>
  <si>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</si>
  <si>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</si>
  <si>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</si>
  <si>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</si>
  <si>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</si>
  <si>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</si>
  <si>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</si>
  <si>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</si>
  <si>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</si>
  <si>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</si>
  <si>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</si>
  <si>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</si>
  <si>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</si>
  <si>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</si>
  <si>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</si>
  <si>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</si>
  <si>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</si>
  <si>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</si>
  <si>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</si>
  <si>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</si>
  <si>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</si>
  <si>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</si>
  <si>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</si>
  <si>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</si>
  <si>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</si>
  <si>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</si>
  <si>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</si>
  <si>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</si>
  <si>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</si>
  <si>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</si>
  <si>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</si>
  <si>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</si>
  <si>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</si>
  <si>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</si>
  <si>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</si>
  <si>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</si>
  <si>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</si>
  <si>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</si>
  <si>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</si>
  <si>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</si>
  <si>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</si>
  <si>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</si>
  <si>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</si>
  <si>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</si>
  <si>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</si>
  <si>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</si>
  <si>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</si>
  <si>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</si>
  <si>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</si>
  <si>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</si>
  <si>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</si>
  <si>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</si>
  <si>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</si>
  <si>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</si>
  <si>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</si>
  <si>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</si>
  <si>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</si>
  <si>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</si>
  <si>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</si>
  <si>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</si>
  <si>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</si>
  <si>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</si>
  <si>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</si>
  <si>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</si>
  <si>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</si>
  <si>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</si>
  <si>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</si>
  <si>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</si>
  <si>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</si>
  <si>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</si>
  <si>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</si>
  <si>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</si>
  <si>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</si>
  <si>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</si>
  <si>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</si>
  <si>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</si>
  <si>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</si>
  <si>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</si>
  <si>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</si>
  <si>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</si>
  <si>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</si>
  <si>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</si>
  <si>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</si>
  <si>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</si>
  <si>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</si>
  <si>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</si>
  <si>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</si>
  <si>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</si>
  <si>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</si>
  <si>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</si>
  <si>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</si>
  <si>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</si>
  <si>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</si>
  <si>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</si>
  <si>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</si>
  <si>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</si>
  <si>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</si>
  <si>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</si>
  <si>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</si>
  <si>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</si>
  <si>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</si>
  <si>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</si>
  <si>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</si>
  <si>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</si>
  <si>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</si>
  <si>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</si>
  <si>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</si>
  <si>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</si>
  <si>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</si>
  <si>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</si>
  <si>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</si>
  <si>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</si>
  <si>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</si>
  <si>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</si>
  <si>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</si>
  <si>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</si>
  <si>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</si>
  <si>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</si>
  <si>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</si>
  <si>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</si>
  <si>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</si>
  <si>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</si>
  <si>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</si>
  <si>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</si>
  <si>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</si>
  <si>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</si>
  <si>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</si>
  <si>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</si>
  <si>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</si>
  <si>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</si>
  <si>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</si>
  <si>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</si>
  <si>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</si>
  <si>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</si>
  <si>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</si>
  <si>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</si>
  <si>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</si>
  <si>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</si>
  <si>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</si>
  <si>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</si>
  <si>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</si>
  <si>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</si>
  <si>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</si>
  <si>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</si>
  <si>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</si>
  <si>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</si>
  <si>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</si>
  <si>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</si>
  <si>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</si>
  <si>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</si>
  <si>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</si>
  <si>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</si>
  <si>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</si>
  <si>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</si>
  <si>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</si>
  <si>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</si>
  <si>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</si>
  <si>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</si>
  <si>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</si>
  <si>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</si>
  <si>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</si>
  <si>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</si>
  <si>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</si>
  <si>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</si>
  <si>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</si>
  <si>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</si>
  <si>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</si>
  <si>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</si>
  <si>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</si>
  <si>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</si>
  <si>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</si>
  <si>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</si>
  <si>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</si>
  <si>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</si>
  <si>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</si>
  <si>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</si>
  <si>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</si>
  <si>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</si>
  <si>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</si>
  <si>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</si>
  <si>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</si>
  <si>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</si>
  <si>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</si>
  <si>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</si>
  <si>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</si>
  <si>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</si>
  <si>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</si>
  <si>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</si>
  <si>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</si>
  <si>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</si>
  <si>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</si>
  <si>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</si>
  <si>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</si>
  <si>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</si>
  <si>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</si>
  <si>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</si>
  <si>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</si>
  <si>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</si>
  <si>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</si>
  <si>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</si>
  <si>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</si>
  <si>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</si>
  <si>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</si>
  <si>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</si>
  <si>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</si>
  <si>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</si>
  <si>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</si>
  <si>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</si>
  <si>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</si>
  <si>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</si>
  <si>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</si>
  <si>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</si>
  <si>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</si>
  <si>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</si>
  <si>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</si>
  <si>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</si>
  <si>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</si>
  <si>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</si>
  <si>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</si>
  <si>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</si>
  <si>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</si>
  <si>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</si>
  <si>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</si>
  <si>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</si>
  <si>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</si>
  <si>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</si>
  <si>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</si>
  <si>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</si>
  <si>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</si>
  <si>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</si>
  <si>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</si>
  <si>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</si>
  <si>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</si>
  <si>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</si>
  <si>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</si>
  <si>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</si>
  <si>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</si>
  <si>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</si>
  <si>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</si>
  <si>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</si>
  <si>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</si>
  <si>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</si>
  <si>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</si>
  <si>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</si>
  <si>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</si>
  <si>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</si>
  <si>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</si>
  <si>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</si>
  <si>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</si>
  <si>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</si>
  <si>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</si>
  <si>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</si>
  <si>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</si>
  <si>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</si>
  <si>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</si>
  <si>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</si>
  <si>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</si>
  <si>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</si>
  <si>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</si>
  <si>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</si>
  <si>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</si>
  <si>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</si>
  <si>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</si>
  <si>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</si>
  <si>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</si>
  <si>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</si>
  <si>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</si>
  <si>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</si>
  <si>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</si>
  <si>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</si>
  <si>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</si>
  <si>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</si>
  <si>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</si>
  <si>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</si>
  <si>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</si>
  <si>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</si>
  <si>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</si>
  <si>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</si>
  <si>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</si>
  <si>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</si>
  <si>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</si>
  <si>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</si>
  <si>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</si>
  <si>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</si>
  <si>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</si>
  <si>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</si>
  <si>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</si>
  <si>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</si>
  <si>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</si>
  <si>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</si>
  <si>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</si>
  <si>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</si>
  <si>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</si>
  <si>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</si>
  <si>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</si>
  <si>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</si>
  <si>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</si>
  <si>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</si>
  <si>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</si>
  <si>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</si>
  <si>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</si>
  <si>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</si>
  <si>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</si>
  <si>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</si>
  <si>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</si>
  <si>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</si>
  <si>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</si>
  <si>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</si>
  <si>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</si>
  <si>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</si>
  <si>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</si>
  <si>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</si>
  <si>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</si>
  <si>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</si>
  <si>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</si>
  <si>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</si>
  <si>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</si>
  <si>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</si>
  <si>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</si>
  <si>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</si>
  <si>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</si>
  <si>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</si>
  <si>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</si>
  <si>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</si>
  <si>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</si>
  <si>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</si>
  <si>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</si>
  <si>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</si>
  <si>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</si>
  <si>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</si>
  <si>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</si>
  <si>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</si>
  <si>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</si>
  <si>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</si>
  <si>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</si>
  <si>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</si>
  <si>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</si>
  <si>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</si>
  <si>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</si>
  <si>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</si>
  <si>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</si>
  <si>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</si>
  <si>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</si>
  <si>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</si>
  <si>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</si>
  <si>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</si>
  <si>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</si>
  <si>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</si>
  <si>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</si>
  <si>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</si>
  <si>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</si>
  <si>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</si>
  <si>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</si>
  <si>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</si>
  <si>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</si>
  <si>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</si>
  <si>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</si>
  <si>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</si>
  <si>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</si>
  <si>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</si>
  <si>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</si>
  <si>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</si>
  <si>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</si>
  <si>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</si>
  <si>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</si>
  <si>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</si>
  <si>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</si>
  <si>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</si>
  <si>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</si>
  <si>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</si>
  <si>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</si>
  <si>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</si>
  <si>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</si>
  <si>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</si>
  <si>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</si>
  <si>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</si>
  <si>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</si>
  <si>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</si>
  <si>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</si>
  <si>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</si>
  <si>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</si>
  <si>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</si>
  <si>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</si>
  <si>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</si>
  <si>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</si>
  <si>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</si>
  <si>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</si>
  <si>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</si>
  <si>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</si>
  <si>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</si>
  <si>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</si>
  <si>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</si>
  <si>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</si>
  <si>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</si>
  <si>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</si>
  <si>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</si>
  <si>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</si>
  <si>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</si>
  <si>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</si>
  <si>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</si>
  <si>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</si>
  <si>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</si>
  <si>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</si>
  <si>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</si>
  <si>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</si>
  <si>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</si>
  <si>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</si>
  <si>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</si>
  <si>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</si>
  <si>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</si>
  <si>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</si>
  <si>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</si>
  <si>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</si>
  <si>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</si>
  <si>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</si>
  <si>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</si>
  <si>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</si>
  <si>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</si>
  <si>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</si>
  <si>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</si>
  <si>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</si>
  <si>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</si>
  <si>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</si>
  <si>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</si>
  <si>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</si>
  <si>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</si>
  <si>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</si>
  <si>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</si>
  <si>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</si>
  <si>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</si>
  <si>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</si>
  <si>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</si>
  <si>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</si>
  <si>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</si>
  <si>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</si>
  <si>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</si>
  <si>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</si>
  <si>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</si>
  <si>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</si>
  <si>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</si>
  <si>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</si>
  <si>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</si>
  <si>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</si>
  <si>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</si>
  <si>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</si>
  <si>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</si>
  <si>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</si>
  <si>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</si>
  <si>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</si>
  <si>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</si>
  <si>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</si>
  <si>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</si>
  <si>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</si>
  <si>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</si>
  <si>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</si>
  <si>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</si>
  <si>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</si>
  <si>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</si>
  <si>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</si>
  <si>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</si>
  <si>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</si>
  <si>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</si>
  <si>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</si>
  <si>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</si>
  <si>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</si>
  <si>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</si>
  <si>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</si>
  <si>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</si>
  <si>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</si>
  <si>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</si>
  <si>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</si>
  <si>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</si>
  <si>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</si>
  <si>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</si>
  <si>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</si>
  <si>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</si>
  <si>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</si>
  <si>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</si>
  <si>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</si>
  <si>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</si>
  <si>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</si>
  <si>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</si>
  <si>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</si>
  <si>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</si>
  <si>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</si>
  <si>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</si>
  <si>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</si>
  <si>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</si>
  <si>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</si>
  <si>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</si>
  <si>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</si>
  <si>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</si>
  <si>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</si>
  <si>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</si>
  <si>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</si>
  <si>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</si>
  <si>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</si>
  <si>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</si>
  <si>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</si>
  <si>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</si>
  <si>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</si>
  <si>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</si>
  <si>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</si>
  <si>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</si>
  <si>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475</t>
  </si>
  <si>
    <t>448</t>
  </si>
  <si>
    <t>32</t>
  </si>
  <si>
    <t>491</t>
  </si>
  <si>
    <t>527</t>
  </si>
  <si>
    <t>16</t>
  </si>
  <si>
    <t>016</t>
  </si>
  <si>
    <t>494</t>
  </si>
  <si>
    <t>23</t>
  </si>
  <si>
    <t>272</t>
  </si>
  <si>
    <t>326</t>
  </si>
  <si>
    <t>386</t>
  </si>
  <si>
    <t>398</t>
  </si>
  <si>
    <t>400</t>
  </si>
  <si>
    <t>476</t>
  </si>
  <si>
    <t>477</t>
  </si>
  <si>
    <t>478</t>
  </si>
  <si>
    <t>479</t>
  </si>
  <si>
    <t>484</t>
  </si>
  <si>
    <t>276</t>
  </si>
  <si>
    <t>206</t>
  </si>
  <si>
    <t>026</t>
  </si>
  <si>
    <t>028</t>
  </si>
  <si>
    <t>040</t>
  </si>
  <si>
    <t>049</t>
  </si>
  <si>
    <t>054</t>
  </si>
  <si>
    <t>55</t>
  </si>
  <si>
    <t>41</t>
  </si>
  <si>
    <t>041</t>
  </si>
  <si>
    <t>33</t>
  </si>
  <si>
    <t>52</t>
  </si>
  <si>
    <t>38</t>
  </si>
  <si>
    <t>038</t>
  </si>
  <si>
    <t>30</t>
  </si>
  <si>
    <t>62</t>
  </si>
  <si>
    <t>139</t>
  </si>
  <si>
    <t>48</t>
  </si>
  <si>
    <t>048</t>
  </si>
  <si>
    <t>05</t>
  </si>
  <si>
    <t>45</t>
  </si>
  <si>
    <t>250</t>
  </si>
  <si>
    <t>ICBF-REGIONAL Atlántico</t>
  </si>
  <si>
    <t>ICBF - REGIONAL Atlántico</t>
  </si>
  <si>
    <t>ICBF- REGIONAL Atlántico</t>
  </si>
  <si>
    <t>BRINDAR ATENCION A MUJER GESTANTE, LACTANTE Y NIÑOS,NIÑAS DE 6 MESES HASTA LOS 6 AÑOS DE EDAD.</t>
  </si>
  <si>
    <t xml:space="preserve">OSVALDO ENRIQUE CORTINA MACIAS </t>
  </si>
  <si>
    <t xml:space="preserve">Carrera 7b No. 40-45 Barranquilla </t>
  </si>
  <si>
    <t>cormuvalores@gmail.com</t>
  </si>
  <si>
    <t>3017740050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</si>
</sst>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justify" vertical="center" wrapText="1"/>
      <protection locked="0"/>
    </xf>
    <xf numFmtId="0" fontId="3" fillId="3" borderId="0" xfId="0" applyFont="1" applyFill="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163</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802016812</v>
      </c>
      <c r="C20" s="5"/>
      <c r="D20" s="73"/>
      <c r="E20" s="5"/>
      <c r="F20" s="5"/>
      <c r="G20" s="5"/>
      <c r="H20" s="182"/>
      <c r="I20" s="141" t="s">
        <v>163</v>
      </c>
      <c r="J20" s="142" t="s">
        <v>172</v>
      </c>
      <c r="K20" s="143">
        <v>1808484444</v>
      </c>
      <c r="L20" s="144"/>
      <c r="M20" s="144">
        <v>44561</v>
      </c>
      <c r="N20" s="128">
        <f>+(M20-L20)/30</f>
        <v>1485.3666666666666</v>
      </c>
      <c r="O20" s="131"/>
      <c r="U20" s="127"/>
      <c r="V20" s="105">
        <f ca="1">NOW()</f>
        <v>44189.516758333331</v>
      </c>
      <c r="W20" s="105">
        <f ca="1">NOW()</f>
        <v>44189.516758333331</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CORPORACION MULTISOCIAL SEMBRANDO VALORES CORMUVALORES</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2655</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2719</v>
      </c>
      <c r="C48" s="110" t="s">
        <v>31</v>
      </c>
      <c r="D48" s="115" t="s">
        <v>2713</v>
      </c>
      <c r="E48" s="169">
        <v>37712</v>
      </c>
      <c r="F48" s="169">
        <v>37986</v>
      </c>
      <c r="G48" s="152">
        <f>IF(AND(E48&lt;&gt;"",F48&lt;&gt;""),((F48-E48)/30),"")</f>
        <v>9.1333333333333329</v>
      </c>
      <c r="H48" s="116" t="s">
        <v>2722</v>
      </c>
      <c r="I48" s="111" t="s">
        <v>163</v>
      </c>
      <c r="J48" s="115" t="s">
        <v>173</v>
      </c>
      <c r="K48" s="117">
        <v>83069425</v>
      </c>
      <c r="L48" s="118" t="s">
        <v>1148</v>
      </c>
      <c r="M48" s="112"/>
      <c r="N48" s="118" t="s">
        <v>27</v>
      </c>
      <c r="O48" s="118" t="s">
        <v>26</v>
      </c>
      <c r="P48" s="78"/>
    </row>
    <row r="49" spans="1:16" s="6" customFormat="1" ht="24.75" customHeight="1" x14ac:dyDescent="0.25">
      <c r="A49" s="136">
        <v>2</v>
      </c>
      <c r="B49" s="116" t="s">
        <v>2719</v>
      </c>
      <c r="C49" s="110" t="s">
        <v>31</v>
      </c>
      <c r="D49" s="115" t="s">
        <v>2679</v>
      </c>
      <c r="E49" s="169">
        <v>37746</v>
      </c>
      <c r="F49" s="169">
        <v>37986</v>
      </c>
      <c r="G49" s="152">
        <f t="shared" ref="G49:G50" si="2">IF(AND(E49&lt;&gt;"",F49&lt;&gt;""),((F49-E49)/30),"")</f>
        <v>8</v>
      </c>
      <c r="H49" s="116" t="s">
        <v>2722</v>
      </c>
      <c r="I49" s="115" t="s">
        <v>163</v>
      </c>
      <c r="J49" s="115" t="s">
        <v>165</v>
      </c>
      <c r="K49" s="117">
        <v>50270400</v>
      </c>
      <c r="L49" s="118" t="s">
        <v>1148</v>
      </c>
      <c r="M49" s="112"/>
      <c r="N49" s="118" t="s">
        <v>27</v>
      </c>
      <c r="O49" s="118" t="s">
        <v>26</v>
      </c>
      <c r="P49" s="78"/>
    </row>
    <row r="50" spans="1:16" s="6" customFormat="1" ht="24.75" customHeight="1" x14ac:dyDescent="0.25">
      <c r="A50" s="136">
        <v>3</v>
      </c>
      <c r="B50" s="116" t="s">
        <v>2719</v>
      </c>
      <c r="C50" s="118" t="s">
        <v>31</v>
      </c>
      <c r="D50" s="115" t="s">
        <v>2712</v>
      </c>
      <c r="E50" s="169">
        <v>38013</v>
      </c>
      <c r="F50" s="169">
        <v>38351</v>
      </c>
      <c r="G50" s="152">
        <f t="shared" si="2"/>
        <v>11.266666666666667</v>
      </c>
      <c r="H50" s="116" t="s">
        <v>2722</v>
      </c>
      <c r="I50" s="115" t="s">
        <v>163</v>
      </c>
      <c r="J50" s="115" t="s">
        <v>173</v>
      </c>
      <c r="K50" s="117">
        <v>111587372</v>
      </c>
      <c r="L50" s="118" t="s">
        <v>1148</v>
      </c>
      <c r="M50" s="112"/>
      <c r="N50" s="118" t="s">
        <v>27</v>
      </c>
      <c r="O50" s="118" t="s">
        <v>26</v>
      </c>
      <c r="P50" s="78"/>
    </row>
    <row r="51" spans="1:16" s="6" customFormat="1" ht="24.75" customHeight="1" outlineLevel="1" x14ac:dyDescent="0.25">
      <c r="A51" s="136">
        <v>4</v>
      </c>
      <c r="B51" s="116" t="s">
        <v>2719</v>
      </c>
      <c r="C51" s="118" t="s">
        <v>31</v>
      </c>
      <c r="D51" s="115" t="s">
        <v>2682</v>
      </c>
      <c r="E51" s="169">
        <v>38121</v>
      </c>
      <c r="F51" s="169">
        <v>38351</v>
      </c>
      <c r="G51" s="152">
        <f t="shared" ref="G51:G107" si="3">IF(AND(E51&lt;&gt;"",F51&lt;&gt;""),((F51-E51)/30),"")</f>
        <v>7.666666666666667</v>
      </c>
      <c r="H51" s="116" t="s">
        <v>2722</v>
      </c>
      <c r="I51" s="115" t="s">
        <v>163</v>
      </c>
      <c r="J51" s="115" t="s">
        <v>165</v>
      </c>
      <c r="K51" s="113">
        <v>18946200</v>
      </c>
      <c r="L51" s="118" t="s">
        <v>1148</v>
      </c>
      <c r="M51" s="112"/>
      <c r="N51" s="118" t="s">
        <v>27</v>
      </c>
      <c r="O51" s="118" t="s">
        <v>26</v>
      </c>
      <c r="P51" s="78"/>
    </row>
    <row r="52" spans="1:16" s="7" customFormat="1" ht="24.75" customHeight="1" outlineLevel="1" x14ac:dyDescent="0.25">
      <c r="A52" s="137">
        <v>5</v>
      </c>
      <c r="B52" s="116" t="s">
        <v>2719</v>
      </c>
      <c r="C52" s="118" t="s">
        <v>31</v>
      </c>
      <c r="D52" s="115" t="s">
        <v>2704</v>
      </c>
      <c r="E52" s="169">
        <v>38013</v>
      </c>
      <c r="F52" s="169">
        <v>38351</v>
      </c>
      <c r="G52" s="152">
        <f t="shared" si="3"/>
        <v>11.266666666666667</v>
      </c>
      <c r="H52" s="116" t="s">
        <v>2722</v>
      </c>
      <c r="I52" s="115" t="s">
        <v>163</v>
      </c>
      <c r="J52" s="115" t="s">
        <v>170</v>
      </c>
      <c r="K52" s="113">
        <v>101663362</v>
      </c>
      <c r="L52" s="118" t="s">
        <v>1148</v>
      </c>
      <c r="M52" s="112"/>
      <c r="N52" s="118" t="s">
        <v>27</v>
      </c>
      <c r="O52" s="118" t="s">
        <v>26</v>
      </c>
      <c r="P52" s="79"/>
    </row>
    <row r="53" spans="1:16" s="7" customFormat="1" ht="24.75" customHeight="1" outlineLevel="1" x14ac:dyDescent="0.25">
      <c r="A53" s="137">
        <v>6</v>
      </c>
      <c r="B53" s="116" t="s">
        <v>2719</v>
      </c>
      <c r="C53" s="118" t="s">
        <v>31</v>
      </c>
      <c r="D53" s="115" t="s">
        <v>2708</v>
      </c>
      <c r="E53" s="169">
        <v>38013</v>
      </c>
      <c r="F53" s="169">
        <v>38351</v>
      </c>
      <c r="G53" s="152">
        <f t="shared" si="3"/>
        <v>11.266666666666667</v>
      </c>
      <c r="H53" s="116" t="s">
        <v>2722</v>
      </c>
      <c r="I53" s="115" t="s">
        <v>163</v>
      </c>
      <c r="J53" s="115" t="s">
        <v>172</v>
      </c>
      <c r="K53" s="113">
        <v>115015966</v>
      </c>
      <c r="L53" s="118" t="s">
        <v>1148</v>
      </c>
      <c r="M53" s="112"/>
      <c r="N53" s="118" t="s">
        <v>27</v>
      </c>
      <c r="O53" s="118" t="s">
        <v>26</v>
      </c>
      <c r="P53" s="79"/>
    </row>
    <row r="54" spans="1:16" s="7" customFormat="1" ht="24.75" customHeight="1" outlineLevel="1" x14ac:dyDescent="0.25">
      <c r="A54" s="137">
        <v>7</v>
      </c>
      <c r="B54" s="116" t="s">
        <v>2720</v>
      </c>
      <c r="C54" s="118" t="s">
        <v>31</v>
      </c>
      <c r="D54" s="115" t="s">
        <v>2681</v>
      </c>
      <c r="E54" s="169">
        <v>38093</v>
      </c>
      <c r="F54" s="169">
        <v>38351</v>
      </c>
      <c r="G54" s="152">
        <f t="shared" si="3"/>
        <v>8.6</v>
      </c>
      <c r="H54" s="116" t="s">
        <v>2722</v>
      </c>
      <c r="I54" s="115" t="s">
        <v>163</v>
      </c>
      <c r="J54" s="115" t="s">
        <v>165</v>
      </c>
      <c r="K54" s="113">
        <v>23760000</v>
      </c>
      <c r="L54" s="118" t="s">
        <v>1148</v>
      </c>
      <c r="M54" s="112"/>
      <c r="N54" s="118" t="s">
        <v>27</v>
      </c>
      <c r="O54" s="118" t="s">
        <v>26</v>
      </c>
      <c r="P54" s="79"/>
    </row>
    <row r="55" spans="1:16" s="7" customFormat="1" ht="24.75" customHeight="1" outlineLevel="1" x14ac:dyDescent="0.25">
      <c r="A55" s="137">
        <v>8</v>
      </c>
      <c r="B55" s="116" t="s">
        <v>2720</v>
      </c>
      <c r="C55" s="118" t="s">
        <v>31</v>
      </c>
      <c r="D55" s="115" t="s">
        <v>2680</v>
      </c>
      <c r="E55" s="169">
        <v>38013</v>
      </c>
      <c r="F55" s="169">
        <v>38351</v>
      </c>
      <c r="G55" s="152">
        <f t="shared" si="3"/>
        <v>11.266666666666667</v>
      </c>
      <c r="H55" s="116" t="s">
        <v>2722</v>
      </c>
      <c r="I55" s="115" t="s">
        <v>163</v>
      </c>
      <c r="J55" s="115" t="s">
        <v>165</v>
      </c>
      <c r="K55" s="117">
        <v>137736553</v>
      </c>
      <c r="L55" s="118" t="s">
        <v>1148</v>
      </c>
      <c r="M55" s="112"/>
      <c r="N55" s="118" t="s">
        <v>27</v>
      </c>
      <c r="O55" s="118" t="s">
        <v>26</v>
      </c>
      <c r="P55" s="79"/>
    </row>
    <row r="56" spans="1:16" s="7" customFormat="1" ht="24.75" customHeight="1" outlineLevel="1" x14ac:dyDescent="0.25">
      <c r="A56" s="137">
        <v>9</v>
      </c>
      <c r="B56" s="116" t="s">
        <v>2720</v>
      </c>
      <c r="C56" s="118" t="s">
        <v>31</v>
      </c>
      <c r="D56" s="115" t="s">
        <v>2683</v>
      </c>
      <c r="E56" s="169">
        <v>38376</v>
      </c>
      <c r="F56" s="169">
        <v>38716</v>
      </c>
      <c r="G56" s="152">
        <f t="shared" si="3"/>
        <v>11.333333333333334</v>
      </c>
      <c r="H56" s="116" t="s">
        <v>2722</v>
      </c>
      <c r="I56" s="115" t="s">
        <v>163</v>
      </c>
      <c r="J56" s="115" t="s">
        <v>165</v>
      </c>
      <c r="K56" s="117">
        <v>67536086</v>
      </c>
      <c r="L56" s="118" t="s">
        <v>1148</v>
      </c>
      <c r="M56" s="112"/>
      <c r="N56" s="118" t="s">
        <v>27</v>
      </c>
      <c r="O56" s="118" t="s">
        <v>26</v>
      </c>
      <c r="P56" s="79"/>
    </row>
    <row r="57" spans="1:16" s="7" customFormat="1" ht="24.75" customHeight="1" outlineLevel="1" x14ac:dyDescent="0.25">
      <c r="A57" s="137">
        <v>10</v>
      </c>
      <c r="B57" s="116" t="s">
        <v>2720</v>
      </c>
      <c r="C57" s="118" t="s">
        <v>31</v>
      </c>
      <c r="D57" s="115" t="s">
        <v>2709</v>
      </c>
      <c r="E57" s="169">
        <v>38376</v>
      </c>
      <c r="F57" s="169">
        <v>38716</v>
      </c>
      <c r="G57" s="152">
        <f t="shared" si="3"/>
        <v>11.333333333333334</v>
      </c>
      <c r="H57" s="116" t="s">
        <v>2722</v>
      </c>
      <c r="I57" s="115" t="s">
        <v>163</v>
      </c>
      <c r="J57" s="115" t="s">
        <v>172</v>
      </c>
      <c r="K57" s="117">
        <v>127462528</v>
      </c>
      <c r="L57" s="118" t="s">
        <v>1148</v>
      </c>
      <c r="M57" s="67"/>
      <c r="N57" s="118" t="s">
        <v>27</v>
      </c>
      <c r="O57" s="118" t="s">
        <v>26</v>
      </c>
      <c r="P57" s="79"/>
    </row>
    <row r="58" spans="1:16" s="7" customFormat="1" ht="24.75" customHeight="1" outlineLevel="1" x14ac:dyDescent="0.25">
      <c r="A58" s="137">
        <v>11</v>
      </c>
      <c r="B58" s="116" t="s">
        <v>2720</v>
      </c>
      <c r="C58" s="118" t="s">
        <v>31</v>
      </c>
      <c r="D58" s="115" t="s">
        <v>2705</v>
      </c>
      <c r="E58" s="169">
        <v>38376</v>
      </c>
      <c r="F58" s="169">
        <v>38716</v>
      </c>
      <c r="G58" s="152">
        <f t="shared" si="3"/>
        <v>11.333333333333334</v>
      </c>
      <c r="H58" s="116" t="s">
        <v>2722</v>
      </c>
      <c r="I58" s="115" t="s">
        <v>163</v>
      </c>
      <c r="J58" s="115" t="s">
        <v>170</v>
      </c>
      <c r="K58" s="117">
        <v>112748598</v>
      </c>
      <c r="L58" s="118" t="s">
        <v>1148</v>
      </c>
      <c r="M58" s="67"/>
      <c r="N58" s="118" t="s">
        <v>27</v>
      </c>
      <c r="O58" s="118" t="s">
        <v>26</v>
      </c>
      <c r="P58" s="79"/>
    </row>
    <row r="59" spans="1:16" s="7" customFormat="1" ht="24.75" customHeight="1" outlineLevel="1" x14ac:dyDescent="0.25">
      <c r="A59" s="137">
        <v>12</v>
      </c>
      <c r="B59" s="116" t="s">
        <v>2720</v>
      </c>
      <c r="C59" s="118" t="s">
        <v>31</v>
      </c>
      <c r="D59" s="115" t="s">
        <v>2714</v>
      </c>
      <c r="E59" s="169">
        <v>38376</v>
      </c>
      <c r="F59" s="169">
        <v>38716</v>
      </c>
      <c r="G59" s="152">
        <f t="shared" si="3"/>
        <v>11.333333333333334</v>
      </c>
      <c r="H59" s="116" t="s">
        <v>2722</v>
      </c>
      <c r="I59" s="115" t="s">
        <v>163</v>
      </c>
      <c r="J59" s="115" t="s">
        <v>173</v>
      </c>
      <c r="K59" s="117">
        <v>123919947</v>
      </c>
      <c r="L59" s="118" t="s">
        <v>1148</v>
      </c>
      <c r="M59" s="67"/>
      <c r="N59" s="118" t="s">
        <v>27</v>
      </c>
      <c r="O59" s="118" t="s">
        <v>26</v>
      </c>
      <c r="P59" s="79"/>
    </row>
    <row r="60" spans="1:16" s="7" customFormat="1" ht="24.75" customHeight="1" outlineLevel="1" x14ac:dyDescent="0.25">
      <c r="A60" s="137">
        <v>13</v>
      </c>
      <c r="B60" s="116" t="s">
        <v>2720</v>
      </c>
      <c r="C60" s="118" t="s">
        <v>31</v>
      </c>
      <c r="D60" s="115" t="s">
        <v>2716</v>
      </c>
      <c r="E60" s="169">
        <v>38719</v>
      </c>
      <c r="F60" s="169">
        <v>39081</v>
      </c>
      <c r="G60" s="152">
        <f t="shared" si="3"/>
        <v>12.066666666666666</v>
      </c>
      <c r="H60" s="116" t="s">
        <v>2722</v>
      </c>
      <c r="I60" s="115" t="s">
        <v>163</v>
      </c>
      <c r="J60" s="115" t="s">
        <v>173</v>
      </c>
      <c r="K60" s="117">
        <v>30814300</v>
      </c>
      <c r="L60" s="118" t="s">
        <v>1148</v>
      </c>
      <c r="M60" s="67"/>
      <c r="N60" s="118" t="s">
        <v>27</v>
      </c>
      <c r="O60" s="118" t="s">
        <v>26</v>
      </c>
      <c r="P60" s="79"/>
    </row>
    <row r="61" spans="1:16" s="7" customFormat="1" ht="24.75" customHeight="1" outlineLevel="1" x14ac:dyDescent="0.25">
      <c r="A61" s="137">
        <v>14</v>
      </c>
      <c r="B61" s="116" t="s">
        <v>2720</v>
      </c>
      <c r="C61" s="118" t="s">
        <v>31</v>
      </c>
      <c r="D61" s="115" t="s">
        <v>2684</v>
      </c>
      <c r="E61" s="169">
        <v>38719</v>
      </c>
      <c r="F61" s="169">
        <v>39081</v>
      </c>
      <c r="G61" s="152">
        <f t="shared" si="3"/>
        <v>12.066666666666666</v>
      </c>
      <c r="H61" s="116" t="s">
        <v>2722</v>
      </c>
      <c r="I61" s="115" t="s">
        <v>163</v>
      </c>
      <c r="J61" s="115" t="s">
        <v>165</v>
      </c>
      <c r="K61" s="117">
        <v>71197663</v>
      </c>
      <c r="L61" s="118" t="s">
        <v>1148</v>
      </c>
      <c r="M61" s="67"/>
      <c r="N61" s="118" t="s">
        <v>27</v>
      </c>
      <c r="O61" s="118" t="s">
        <v>26</v>
      </c>
      <c r="P61" s="79"/>
    </row>
    <row r="62" spans="1:16" s="7" customFormat="1" ht="24.75" customHeight="1" outlineLevel="1" x14ac:dyDescent="0.25">
      <c r="A62" s="137">
        <v>15</v>
      </c>
      <c r="B62" s="116" t="s">
        <v>2720</v>
      </c>
      <c r="C62" s="118" t="s">
        <v>31</v>
      </c>
      <c r="D62" s="115" t="s">
        <v>2710</v>
      </c>
      <c r="E62" s="169">
        <v>38719</v>
      </c>
      <c r="F62" s="169">
        <v>39081</v>
      </c>
      <c r="G62" s="152">
        <f t="shared" si="3"/>
        <v>12.066666666666666</v>
      </c>
      <c r="H62" s="116" t="s">
        <v>2722</v>
      </c>
      <c r="I62" s="115" t="s">
        <v>163</v>
      </c>
      <c r="J62" s="115" t="s">
        <v>172</v>
      </c>
      <c r="K62" s="117">
        <v>134389995</v>
      </c>
      <c r="L62" s="65" t="s">
        <v>1148</v>
      </c>
      <c r="M62" s="67"/>
      <c r="N62" s="65" t="s">
        <v>27</v>
      </c>
      <c r="O62" s="65" t="s">
        <v>26</v>
      </c>
      <c r="P62" s="79"/>
    </row>
    <row r="63" spans="1:16" s="7" customFormat="1" ht="24.75" customHeight="1" outlineLevel="1" x14ac:dyDescent="0.25">
      <c r="A63" s="137">
        <v>16</v>
      </c>
      <c r="B63" s="116" t="s">
        <v>2720</v>
      </c>
      <c r="C63" s="118" t="s">
        <v>31</v>
      </c>
      <c r="D63" s="115" t="s">
        <v>2706</v>
      </c>
      <c r="E63" s="169">
        <v>38719</v>
      </c>
      <c r="F63" s="169">
        <v>39081</v>
      </c>
      <c r="G63" s="152">
        <f t="shared" si="3"/>
        <v>12.066666666666666</v>
      </c>
      <c r="H63" s="116" t="s">
        <v>2722</v>
      </c>
      <c r="I63" s="115" t="s">
        <v>163</v>
      </c>
      <c r="J63" s="115" t="s">
        <v>170</v>
      </c>
      <c r="K63" s="117">
        <v>118858462</v>
      </c>
      <c r="L63" s="65" t="s">
        <v>1148</v>
      </c>
      <c r="M63" s="67"/>
      <c r="N63" s="65" t="s">
        <v>27</v>
      </c>
      <c r="O63" s="65" t="s">
        <v>26</v>
      </c>
      <c r="P63" s="79"/>
    </row>
    <row r="64" spans="1:16" s="7" customFormat="1" ht="24.75" customHeight="1" outlineLevel="1" x14ac:dyDescent="0.25">
      <c r="A64" s="137">
        <v>17</v>
      </c>
      <c r="B64" s="116" t="s">
        <v>2720</v>
      </c>
      <c r="C64" s="118" t="s">
        <v>31</v>
      </c>
      <c r="D64" s="115" t="s">
        <v>2715</v>
      </c>
      <c r="E64" s="169">
        <v>38719</v>
      </c>
      <c r="F64" s="169">
        <v>39081</v>
      </c>
      <c r="G64" s="152">
        <f t="shared" si="3"/>
        <v>12.066666666666666</v>
      </c>
      <c r="H64" s="116" t="s">
        <v>2722</v>
      </c>
      <c r="I64" s="115" t="s">
        <v>163</v>
      </c>
      <c r="J64" s="115" t="s">
        <v>173</v>
      </c>
      <c r="K64" s="117">
        <v>130588378</v>
      </c>
      <c r="L64" s="65" t="s">
        <v>1148</v>
      </c>
      <c r="M64" s="67"/>
      <c r="N64" s="65" t="s">
        <v>27</v>
      </c>
      <c r="O64" s="65" t="s">
        <v>26</v>
      </c>
      <c r="P64" s="79"/>
    </row>
    <row r="65" spans="1:16" s="7" customFormat="1" ht="24.75" customHeight="1" outlineLevel="1" x14ac:dyDescent="0.25">
      <c r="A65" s="137">
        <v>18</v>
      </c>
      <c r="B65" s="116" t="s">
        <v>2720</v>
      </c>
      <c r="C65" s="118" t="s">
        <v>31</v>
      </c>
      <c r="D65" s="115" t="s">
        <v>2685</v>
      </c>
      <c r="E65" s="169">
        <v>38744</v>
      </c>
      <c r="F65" s="169">
        <v>39081</v>
      </c>
      <c r="G65" s="152">
        <f t="shared" si="3"/>
        <v>11.233333333333333</v>
      </c>
      <c r="H65" s="116" t="s">
        <v>2722</v>
      </c>
      <c r="I65" s="115" t="s">
        <v>163</v>
      </c>
      <c r="J65" s="115" t="s">
        <v>165</v>
      </c>
      <c r="K65" s="117">
        <v>83180760</v>
      </c>
      <c r="L65" s="65" t="s">
        <v>1148</v>
      </c>
      <c r="M65" s="67"/>
      <c r="N65" s="65" t="s">
        <v>27</v>
      </c>
      <c r="O65" s="65" t="s">
        <v>26</v>
      </c>
      <c r="P65" s="79"/>
    </row>
    <row r="66" spans="1:16" s="7" customFormat="1" ht="24.75" customHeight="1" outlineLevel="1" x14ac:dyDescent="0.25">
      <c r="A66" s="137">
        <v>19</v>
      </c>
      <c r="B66" s="116" t="s">
        <v>2720</v>
      </c>
      <c r="C66" s="118" t="s">
        <v>31</v>
      </c>
      <c r="D66" s="115" t="s">
        <v>2686</v>
      </c>
      <c r="E66" s="169">
        <v>39086</v>
      </c>
      <c r="F66" s="169">
        <v>39446</v>
      </c>
      <c r="G66" s="152">
        <f t="shared" si="3"/>
        <v>12</v>
      </c>
      <c r="H66" s="116" t="s">
        <v>2722</v>
      </c>
      <c r="I66" s="115" t="s">
        <v>163</v>
      </c>
      <c r="J66" s="115" t="s">
        <v>165</v>
      </c>
      <c r="K66" s="117">
        <v>74025500</v>
      </c>
      <c r="L66" s="65" t="s">
        <v>1148</v>
      </c>
      <c r="M66" s="67"/>
      <c r="N66" s="65" t="s">
        <v>27</v>
      </c>
      <c r="O66" s="65" t="s">
        <v>26</v>
      </c>
      <c r="P66" s="79"/>
    </row>
    <row r="67" spans="1:16" s="7" customFormat="1" ht="24.75" customHeight="1" outlineLevel="1" x14ac:dyDescent="0.25">
      <c r="A67" s="137">
        <v>20</v>
      </c>
      <c r="B67" s="116" t="s">
        <v>2720</v>
      </c>
      <c r="C67" s="118" t="s">
        <v>31</v>
      </c>
      <c r="D67" s="115" t="s">
        <v>2711</v>
      </c>
      <c r="E67" s="169">
        <v>39086</v>
      </c>
      <c r="F67" s="169">
        <v>39446</v>
      </c>
      <c r="G67" s="152">
        <f t="shared" si="3"/>
        <v>12</v>
      </c>
      <c r="H67" s="116" t="s">
        <v>2722</v>
      </c>
      <c r="I67" s="115" t="s">
        <v>163</v>
      </c>
      <c r="J67" s="115" t="s">
        <v>172</v>
      </c>
      <c r="K67" s="117">
        <v>139745300</v>
      </c>
      <c r="L67" s="65" t="s">
        <v>1148</v>
      </c>
      <c r="M67" s="67"/>
      <c r="N67" s="65" t="s">
        <v>27</v>
      </c>
      <c r="O67" s="65" t="s">
        <v>26</v>
      </c>
      <c r="P67" s="79"/>
    </row>
    <row r="68" spans="1:16" s="7" customFormat="1" ht="24.75" customHeight="1" outlineLevel="1" x14ac:dyDescent="0.25">
      <c r="A68" s="137">
        <v>21</v>
      </c>
      <c r="B68" s="116" t="s">
        <v>2720</v>
      </c>
      <c r="C68" s="118" t="s">
        <v>31</v>
      </c>
      <c r="D68" s="115" t="s">
        <v>2707</v>
      </c>
      <c r="E68" s="169">
        <v>39086</v>
      </c>
      <c r="F68" s="169">
        <v>39446</v>
      </c>
      <c r="G68" s="152">
        <f t="shared" si="3"/>
        <v>12</v>
      </c>
      <c r="H68" s="116" t="s">
        <v>2722</v>
      </c>
      <c r="I68" s="115" t="s">
        <v>163</v>
      </c>
      <c r="J68" s="115" t="s">
        <v>170</v>
      </c>
      <c r="K68" s="117">
        <v>123592460</v>
      </c>
      <c r="L68" s="65" t="s">
        <v>1148</v>
      </c>
      <c r="M68" s="67"/>
      <c r="N68" s="65" t="s">
        <v>27</v>
      </c>
      <c r="O68" s="65" t="s">
        <v>26</v>
      </c>
      <c r="P68" s="79"/>
    </row>
    <row r="69" spans="1:16" s="7" customFormat="1" ht="24.75" customHeight="1" outlineLevel="1" x14ac:dyDescent="0.25">
      <c r="A69" s="137">
        <v>22</v>
      </c>
      <c r="B69" s="116" t="s">
        <v>2720</v>
      </c>
      <c r="C69" s="118" t="s">
        <v>31</v>
      </c>
      <c r="D69" s="115" t="s">
        <v>2717</v>
      </c>
      <c r="E69" s="169">
        <v>39086</v>
      </c>
      <c r="F69" s="169">
        <v>39446</v>
      </c>
      <c r="G69" s="152">
        <f t="shared" si="3"/>
        <v>12</v>
      </c>
      <c r="H69" s="116" t="s">
        <v>2722</v>
      </c>
      <c r="I69" s="115" t="s">
        <v>163</v>
      </c>
      <c r="J69" s="115" t="s">
        <v>173</v>
      </c>
      <c r="K69" s="117">
        <v>135791420</v>
      </c>
      <c r="L69" s="65" t="s">
        <v>1148</v>
      </c>
      <c r="M69" s="67"/>
      <c r="N69" s="65" t="s">
        <v>27</v>
      </c>
      <c r="O69" s="65" t="s">
        <v>26</v>
      </c>
      <c r="P69" s="79"/>
    </row>
    <row r="70" spans="1:16" s="7" customFormat="1" ht="24.75" customHeight="1" outlineLevel="1" x14ac:dyDescent="0.25">
      <c r="A70" s="137">
        <v>23</v>
      </c>
      <c r="B70" s="116" t="s">
        <v>2720</v>
      </c>
      <c r="C70" s="118" t="s">
        <v>31</v>
      </c>
      <c r="D70" s="115" t="s">
        <v>2687</v>
      </c>
      <c r="E70" s="169">
        <v>39139</v>
      </c>
      <c r="F70" s="169">
        <v>39446</v>
      </c>
      <c r="G70" s="152">
        <f t="shared" si="3"/>
        <v>10.233333333333333</v>
      </c>
      <c r="H70" s="116" t="s">
        <v>2722</v>
      </c>
      <c r="I70" s="115" t="s">
        <v>163</v>
      </c>
      <c r="J70" s="115" t="s">
        <v>165</v>
      </c>
      <c r="K70" s="117">
        <v>193813787</v>
      </c>
      <c r="L70" s="65" t="s">
        <v>1148</v>
      </c>
      <c r="M70" s="67"/>
      <c r="N70" s="65" t="s">
        <v>27</v>
      </c>
      <c r="O70" s="65" t="s">
        <v>26</v>
      </c>
      <c r="P70" s="79"/>
    </row>
    <row r="71" spans="1:16" s="7" customFormat="1" ht="24.75" customHeight="1" outlineLevel="1" x14ac:dyDescent="0.25">
      <c r="A71" s="137">
        <v>24</v>
      </c>
      <c r="B71" s="116" t="s">
        <v>2720</v>
      </c>
      <c r="C71" s="118" t="s">
        <v>31</v>
      </c>
      <c r="D71" s="115" t="s">
        <v>2718</v>
      </c>
      <c r="E71" s="169">
        <v>39111</v>
      </c>
      <c r="F71" s="169">
        <v>39446</v>
      </c>
      <c r="G71" s="152">
        <f t="shared" si="3"/>
        <v>11.166666666666666</v>
      </c>
      <c r="H71" s="116" t="s">
        <v>2722</v>
      </c>
      <c r="I71" s="115" t="s">
        <v>163</v>
      </c>
      <c r="J71" s="115" t="s">
        <v>173</v>
      </c>
      <c r="K71" s="117">
        <v>32044880</v>
      </c>
      <c r="L71" s="65" t="s">
        <v>1148</v>
      </c>
      <c r="M71" s="67"/>
      <c r="N71" s="65" t="s">
        <v>27</v>
      </c>
      <c r="O71" s="65" t="s">
        <v>26</v>
      </c>
      <c r="P71" s="79"/>
    </row>
    <row r="72" spans="1:16" s="7" customFormat="1" ht="24.75" customHeight="1" outlineLevel="1" x14ac:dyDescent="0.25">
      <c r="A72" s="137">
        <v>25</v>
      </c>
      <c r="B72" s="116" t="s">
        <v>2720</v>
      </c>
      <c r="C72" s="118" t="s">
        <v>31</v>
      </c>
      <c r="D72" s="115" t="s">
        <v>2686</v>
      </c>
      <c r="E72" s="169">
        <v>39449</v>
      </c>
      <c r="F72" s="169">
        <v>39812</v>
      </c>
      <c r="G72" s="152">
        <f t="shared" si="3"/>
        <v>12.1</v>
      </c>
      <c r="H72" s="116" t="s">
        <v>2722</v>
      </c>
      <c r="I72" s="115" t="s">
        <v>163</v>
      </c>
      <c r="J72" s="115" t="s">
        <v>165</v>
      </c>
      <c r="K72" s="117">
        <v>84400861</v>
      </c>
      <c r="L72" s="65" t="s">
        <v>1148</v>
      </c>
      <c r="M72" s="67"/>
      <c r="N72" s="65" t="s">
        <v>27</v>
      </c>
      <c r="O72" s="65" t="s">
        <v>26</v>
      </c>
      <c r="P72" s="79"/>
    </row>
    <row r="73" spans="1:16" s="7" customFormat="1" ht="24.75" customHeight="1" outlineLevel="1" x14ac:dyDescent="0.25">
      <c r="A73" s="137">
        <v>26</v>
      </c>
      <c r="B73" s="116" t="s">
        <v>2720</v>
      </c>
      <c r="C73" s="118" t="s">
        <v>31</v>
      </c>
      <c r="D73" s="115" t="s">
        <v>2711</v>
      </c>
      <c r="E73" s="169">
        <v>39449</v>
      </c>
      <c r="F73" s="169">
        <v>39812</v>
      </c>
      <c r="G73" s="152">
        <f t="shared" si="3"/>
        <v>12.1</v>
      </c>
      <c r="H73" s="116" t="s">
        <v>2722</v>
      </c>
      <c r="I73" s="115" t="s">
        <v>163</v>
      </c>
      <c r="J73" s="115" t="s">
        <v>172</v>
      </c>
      <c r="K73" s="117">
        <v>159343732</v>
      </c>
      <c r="L73" s="65" t="s">
        <v>1148</v>
      </c>
      <c r="M73" s="67"/>
      <c r="N73" s="65" t="s">
        <v>27</v>
      </c>
      <c r="O73" s="65" t="s">
        <v>26</v>
      </c>
      <c r="P73" s="79"/>
    </row>
    <row r="74" spans="1:16" s="7" customFormat="1" ht="24.75" customHeight="1" outlineLevel="1" x14ac:dyDescent="0.25">
      <c r="A74" s="137">
        <v>27</v>
      </c>
      <c r="B74" s="116" t="s">
        <v>2720</v>
      </c>
      <c r="C74" s="118" t="s">
        <v>31</v>
      </c>
      <c r="D74" s="115" t="s">
        <v>2707</v>
      </c>
      <c r="E74" s="169">
        <v>39449</v>
      </c>
      <c r="F74" s="169">
        <v>39812</v>
      </c>
      <c r="G74" s="152">
        <f t="shared" si="3"/>
        <v>12.1</v>
      </c>
      <c r="H74" s="116" t="s">
        <v>2722</v>
      </c>
      <c r="I74" s="115" t="s">
        <v>163</v>
      </c>
      <c r="J74" s="115" t="s">
        <v>170</v>
      </c>
      <c r="K74" s="117">
        <v>140922906</v>
      </c>
      <c r="L74" s="65" t="s">
        <v>1148</v>
      </c>
      <c r="M74" s="67"/>
      <c r="N74" s="65" t="s">
        <v>27</v>
      </c>
      <c r="O74" s="65" t="s">
        <v>26</v>
      </c>
      <c r="P74" s="79"/>
    </row>
    <row r="75" spans="1:16" s="7" customFormat="1" ht="24.75" customHeight="1" outlineLevel="1" x14ac:dyDescent="0.25">
      <c r="A75" s="137">
        <v>28</v>
      </c>
      <c r="B75" s="116" t="s">
        <v>2719</v>
      </c>
      <c r="C75" s="118" t="s">
        <v>31</v>
      </c>
      <c r="D75" s="115" t="s">
        <v>2717</v>
      </c>
      <c r="E75" s="169">
        <v>39449</v>
      </c>
      <c r="F75" s="169">
        <v>39812</v>
      </c>
      <c r="G75" s="152">
        <f t="shared" si="3"/>
        <v>12.1</v>
      </c>
      <c r="H75" s="116" t="s">
        <v>2722</v>
      </c>
      <c r="I75" s="115" t="s">
        <v>163</v>
      </c>
      <c r="J75" s="115" t="s">
        <v>173</v>
      </c>
      <c r="K75" s="117">
        <v>154834501</v>
      </c>
      <c r="L75" s="118" t="s">
        <v>1148</v>
      </c>
      <c r="M75" s="67"/>
      <c r="N75" s="118" t="s">
        <v>27</v>
      </c>
      <c r="O75" s="118" t="s">
        <v>26</v>
      </c>
      <c r="P75" s="79"/>
    </row>
    <row r="76" spans="1:16" s="7" customFormat="1" ht="24.75" customHeight="1" outlineLevel="1" x14ac:dyDescent="0.25">
      <c r="A76" s="137">
        <v>29</v>
      </c>
      <c r="B76" s="116" t="s">
        <v>2719</v>
      </c>
      <c r="C76" s="118" t="s">
        <v>31</v>
      </c>
      <c r="D76" s="115" t="s">
        <v>2688</v>
      </c>
      <c r="E76" s="169">
        <v>39490</v>
      </c>
      <c r="F76" s="169">
        <v>39812</v>
      </c>
      <c r="G76" s="152">
        <f t="shared" si="3"/>
        <v>10.733333333333333</v>
      </c>
      <c r="H76" s="116" t="s">
        <v>2722</v>
      </c>
      <c r="I76" s="115" t="s">
        <v>163</v>
      </c>
      <c r="J76" s="115" t="s">
        <v>165</v>
      </c>
      <c r="K76" s="117">
        <v>229680501</v>
      </c>
      <c r="L76" s="118" t="s">
        <v>1148</v>
      </c>
      <c r="M76" s="67"/>
      <c r="N76" s="118" t="s">
        <v>27</v>
      </c>
      <c r="O76" s="118" t="s">
        <v>26</v>
      </c>
      <c r="P76" s="79"/>
    </row>
    <row r="77" spans="1:16" s="7" customFormat="1" ht="24.75" customHeight="1" outlineLevel="1" x14ac:dyDescent="0.25">
      <c r="A77" s="137">
        <v>30</v>
      </c>
      <c r="B77" s="116" t="s">
        <v>2721</v>
      </c>
      <c r="C77" s="118" t="s">
        <v>31</v>
      </c>
      <c r="D77" s="115" t="s">
        <v>2689</v>
      </c>
      <c r="E77" s="169">
        <v>39533</v>
      </c>
      <c r="F77" s="169">
        <v>39812</v>
      </c>
      <c r="G77" s="152">
        <f t="shared" si="3"/>
        <v>9.3000000000000007</v>
      </c>
      <c r="H77" s="116" t="s">
        <v>2722</v>
      </c>
      <c r="I77" s="115" t="s">
        <v>163</v>
      </c>
      <c r="J77" s="115" t="s">
        <v>165</v>
      </c>
      <c r="K77" s="117">
        <v>42332500</v>
      </c>
      <c r="L77" s="118" t="s">
        <v>1148</v>
      </c>
      <c r="M77" s="67"/>
      <c r="N77" s="118" t="s">
        <v>27</v>
      </c>
      <c r="O77" s="118" t="s">
        <v>26</v>
      </c>
      <c r="P77" s="79"/>
    </row>
    <row r="78" spans="1:16" s="7" customFormat="1" ht="24.75" customHeight="1" outlineLevel="1" x14ac:dyDescent="0.25">
      <c r="A78" s="137">
        <v>31</v>
      </c>
      <c r="B78" s="116" t="s">
        <v>2720</v>
      </c>
      <c r="C78" s="118" t="s">
        <v>31</v>
      </c>
      <c r="D78" s="115" t="s">
        <v>2690</v>
      </c>
      <c r="E78" s="169">
        <v>39540</v>
      </c>
      <c r="F78" s="169">
        <v>39812</v>
      </c>
      <c r="G78" s="152">
        <f t="shared" si="3"/>
        <v>9.0666666666666664</v>
      </c>
      <c r="H78" s="116" t="s">
        <v>2722</v>
      </c>
      <c r="I78" s="115" t="s">
        <v>163</v>
      </c>
      <c r="J78" s="115" t="s">
        <v>165</v>
      </c>
      <c r="K78" s="117">
        <v>18580860</v>
      </c>
      <c r="L78" s="118" t="s">
        <v>1148</v>
      </c>
      <c r="M78" s="67"/>
      <c r="N78" s="118" t="s">
        <v>27</v>
      </c>
      <c r="O78" s="118" t="s">
        <v>26</v>
      </c>
      <c r="P78" s="79"/>
    </row>
    <row r="79" spans="1:16" s="7" customFormat="1" ht="24.75" customHeight="1" outlineLevel="1" x14ac:dyDescent="0.25">
      <c r="A79" s="137">
        <v>32</v>
      </c>
      <c r="B79" s="116" t="s">
        <v>2720</v>
      </c>
      <c r="C79" s="118" t="s">
        <v>31</v>
      </c>
      <c r="D79" s="115" t="s">
        <v>2691</v>
      </c>
      <c r="E79" s="169">
        <v>39541</v>
      </c>
      <c r="F79" s="169">
        <v>39812</v>
      </c>
      <c r="G79" s="152">
        <f t="shared" si="3"/>
        <v>9.0333333333333332</v>
      </c>
      <c r="H79" s="116" t="s">
        <v>2722</v>
      </c>
      <c r="I79" s="115" t="s">
        <v>163</v>
      </c>
      <c r="J79" s="115" t="s">
        <v>165</v>
      </c>
      <c r="K79" s="117">
        <v>46979020</v>
      </c>
      <c r="L79" s="118" t="s">
        <v>1148</v>
      </c>
      <c r="M79" s="67"/>
      <c r="N79" s="118" t="s">
        <v>27</v>
      </c>
      <c r="O79" s="118" t="s">
        <v>26</v>
      </c>
      <c r="P79" s="79"/>
    </row>
    <row r="80" spans="1:16" s="7" customFormat="1" ht="24.75" customHeight="1" outlineLevel="1" x14ac:dyDescent="0.25">
      <c r="A80" s="137">
        <v>33</v>
      </c>
      <c r="B80" s="116" t="s">
        <v>2719</v>
      </c>
      <c r="C80" s="118" t="s">
        <v>31</v>
      </c>
      <c r="D80" s="115" t="s">
        <v>2678</v>
      </c>
      <c r="E80" s="169">
        <v>41261</v>
      </c>
      <c r="F80" s="169">
        <v>42004</v>
      </c>
      <c r="G80" s="152">
        <f t="shared" si="3"/>
        <v>24.766666666666666</v>
      </c>
      <c r="H80" s="116" t="s">
        <v>2722</v>
      </c>
      <c r="I80" s="115" t="s">
        <v>163</v>
      </c>
      <c r="J80" s="115" t="s">
        <v>165</v>
      </c>
      <c r="K80" s="117">
        <v>383743100</v>
      </c>
      <c r="L80" s="118" t="s">
        <v>1148</v>
      </c>
      <c r="M80" s="67"/>
      <c r="N80" s="118" t="s">
        <v>27</v>
      </c>
      <c r="O80" s="118" t="s">
        <v>26</v>
      </c>
      <c r="P80" s="79"/>
    </row>
    <row r="81" spans="1:16" s="7" customFormat="1" ht="24.75" customHeight="1" outlineLevel="1" x14ac:dyDescent="0.25">
      <c r="A81" s="137">
        <v>34</v>
      </c>
      <c r="B81" s="116" t="s">
        <v>2719</v>
      </c>
      <c r="C81" s="118" t="s">
        <v>31</v>
      </c>
      <c r="D81" s="115" t="s">
        <v>2692</v>
      </c>
      <c r="E81" s="169">
        <v>41261</v>
      </c>
      <c r="F81" s="169">
        <v>42004</v>
      </c>
      <c r="G81" s="152">
        <f t="shared" si="3"/>
        <v>24.766666666666666</v>
      </c>
      <c r="H81" s="116" t="s">
        <v>2722</v>
      </c>
      <c r="I81" s="115" t="s">
        <v>163</v>
      </c>
      <c r="J81" s="115" t="s">
        <v>165</v>
      </c>
      <c r="K81" s="117">
        <v>649967238</v>
      </c>
      <c r="L81" s="118" t="s">
        <v>1148</v>
      </c>
      <c r="M81" s="67"/>
      <c r="N81" s="118" t="s">
        <v>27</v>
      </c>
      <c r="O81" s="118" t="s">
        <v>26</v>
      </c>
      <c r="P81" s="79"/>
    </row>
    <row r="82" spans="1:16" s="7" customFormat="1" ht="24.75" customHeight="1" outlineLevel="1" x14ac:dyDescent="0.25">
      <c r="A82" s="137">
        <v>35</v>
      </c>
      <c r="B82" s="116" t="s">
        <v>2719</v>
      </c>
      <c r="C82" s="118" t="s">
        <v>31</v>
      </c>
      <c r="D82" s="115" t="s">
        <v>2693</v>
      </c>
      <c r="E82" s="169">
        <v>41261</v>
      </c>
      <c r="F82" s="169">
        <v>42004</v>
      </c>
      <c r="G82" s="152">
        <f t="shared" si="3"/>
        <v>24.766666666666666</v>
      </c>
      <c r="H82" s="116" t="s">
        <v>2722</v>
      </c>
      <c r="I82" s="115" t="s">
        <v>163</v>
      </c>
      <c r="J82" s="115" t="s">
        <v>165</v>
      </c>
      <c r="K82" s="117">
        <v>889822818</v>
      </c>
      <c r="L82" s="118" t="s">
        <v>1148</v>
      </c>
      <c r="M82" s="67"/>
      <c r="N82" s="118" t="s">
        <v>27</v>
      </c>
      <c r="O82" s="118" t="s">
        <v>26</v>
      </c>
      <c r="P82" s="79"/>
    </row>
    <row r="83" spans="1:16" s="7" customFormat="1" ht="24.75" customHeight="1" outlineLevel="1" x14ac:dyDescent="0.25">
      <c r="A83" s="137">
        <v>36</v>
      </c>
      <c r="B83" s="116" t="s">
        <v>2720</v>
      </c>
      <c r="C83" s="118" t="s">
        <v>31</v>
      </c>
      <c r="D83" s="115" t="s">
        <v>2694</v>
      </c>
      <c r="E83" s="169">
        <v>41261</v>
      </c>
      <c r="F83" s="169">
        <v>42004</v>
      </c>
      <c r="G83" s="152">
        <f t="shared" si="3"/>
        <v>24.766666666666666</v>
      </c>
      <c r="H83" s="116" t="s">
        <v>2722</v>
      </c>
      <c r="I83" s="115" t="s">
        <v>163</v>
      </c>
      <c r="J83" s="115" t="s">
        <v>165</v>
      </c>
      <c r="K83" s="117">
        <v>257322350</v>
      </c>
      <c r="L83" s="118" t="s">
        <v>1148</v>
      </c>
      <c r="M83" s="67"/>
      <c r="N83" s="118" t="s">
        <v>27</v>
      </c>
      <c r="O83" s="118" t="s">
        <v>26</v>
      </c>
      <c r="P83" s="79"/>
    </row>
    <row r="84" spans="1:16" s="7" customFormat="1" ht="24.75" customHeight="1" outlineLevel="1" x14ac:dyDescent="0.25">
      <c r="A84" s="137">
        <v>37</v>
      </c>
      <c r="B84" s="116" t="s">
        <v>2720</v>
      </c>
      <c r="C84" s="118" t="s">
        <v>31</v>
      </c>
      <c r="D84" s="115" t="s">
        <v>2695</v>
      </c>
      <c r="E84" s="169">
        <v>41261</v>
      </c>
      <c r="F84" s="169">
        <v>42004</v>
      </c>
      <c r="G84" s="152">
        <f t="shared" si="3"/>
        <v>24.766666666666666</v>
      </c>
      <c r="H84" s="116" t="s">
        <v>2722</v>
      </c>
      <c r="I84" s="115" t="s">
        <v>163</v>
      </c>
      <c r="J84" s="115" t="s">
        <v>165</v>
      </c>
      <c r="K84" s="117">
        <v>209753794</v>
      </c>
      <c r="L84" s="118" t="s">
        <v>1148</v>
      </c>
      <c r="M84" s="67"/>
      <c r="N84" s="118" t="s">
        <v>27</v>
      </c>
      <c r="O84" s="118" t="s">
        <v>26</v>
      </c>
      <c r="P84" s="79"/>
    </row>
    <row r="85" spans="1:16" s="7" customFormat="1" ht="24.75" customHeight="1" outlineLevel="1" x14ac:dyDescent="0.25">
      <c r="A85" s="137">
        <v>38</v>
      </c>
      <c r="B85" s="116" t="s">
        <v>2721</v>
      </c>
      <c r="C85" s="118" t="s">
        <v>31</v>
      </c>
      <c r="D85" s="115" t="s">
        <v>2696</v>
      </c>
      <c r="E85" s="169">
        <v>41261</v>
      </c>
      <c r="F85" s="169">
        <v>42004</v>
      </c>
      <c r="G85" s="152">
        <f t="shared" si="3"/>
        <v>24.766666666666666</v>
      </c>
      <c r="H85" s="116" t="s">
        <v>2722</v>
      </c>
      <c r="I85" s="115" t="s">
        <v>163</v>
      </c>
      <c r="J85" s="115" t="s">
        <v>165</v>
      </c>
      <c r="K85" s="117">
        <v>436009107</v>
      </c>
      <c r="L85" s="118" t="s">
        <v>1148</v>
      </c>
      <c r="M85" s="67"/>
      <c r="N85" s="118" t="s">
        <v>27</v>
      </c>
      <c r="O85" s="118" t="s">
        <v>26</v>
      </c>
      <c r="P85" s="79"/>
    </row>
    <row r="86" spans="1:16" s="7" customFormat="1" ht="24.75" customHeight="1" outlineLevel="1" x14ac:dyDescent="0.25">
      <c r="A86" s="137">
        <v>39</v>
      </c>
      <c r="B86" s="116" t="s">
        <v>2721</v>
      </c>
      <c r="C86" s="118" t="s">
        <v>31</v>
      </c>
      <c r="D86" s="115" t="s">
        <v>2697</v>
      </c>
      <c r="E86" s="169">
        <v>41518</v>
      </c>
      <c r="F86" s="169">
        <v>42004</v>
      </c>
      <c r="G86" s="152">
        <f t="shared" si="3"/>
        <v>16.2</v>
      </c>
      <c r="H86" s="116" t="s">
        <v>2722</v>
      </c>
      <c r="I86" s="115" t="s">
        <v>163</v>
      </c>
      <c r="J86" s="115" t="s">
        <v>165</v>
      </c>
      <c r="K86" s="117">
        <v>1572950568</v>
      </c>
      <c r="L86" s="118" t="s">
        <v>1148</v>
      </c>
      <c r="M86" s="67"/>
      <c r="N86" s="118" t="s">
        <v>27</v>
      </c>
      <c r="O86" s="118" t="s">
        <v>26</v>
      </c>
      <c r="P86" s="79"/>
    </row>
    <row r="87" spans="1:16" s="7" customFormat="1" ht="24.75" customHeight="1" outlineLevel="1" x14ac:dyDescent="0.25">
      <c r="A87" s="137">
        <v>40</v>
      </c>
      <c r="B87" s="116" t="s">
        <v>2721</v>
      </c>
      <c r="C87" s="118" t="s">
        <v>31</v>
      </c>
      <c r="D87" s="115" t="s">
        <v>2698</v>
      </c>
      <c r="E87" s="169">
        <v>41663</v>
      </c>
      <c r="F87" s="169">
        <v>42034</v>
      </c>
      <c r="G87" s="152">
        <f t="shared" si="3"/>
        <v>12.366666666666667</v>
      </c>
      <c r="H87" s="116" t="s">
        <v>2722</v>
      </c>
      <c r="I87" s="115" t="s">
        <v>163</v>
      </c>
      <c r="J87" s="115" t="s">
        <v>165</v>
      </c>
      <c r="K87" s="117">
        <v>470689335</v>
      </c>
      <c r="L87" s="118" t="s">
        <v>1148</v>
      </c>
      <c r="M87" s="67"/>
      <c r="N87" s="118" t="s">
        <v>27</v>
      </c>
      <c r="O87" s="118" t="s">
        <v>26</v>
      </c>
      <c r="P87" s="79"/>
    </row>
    <row r="88" spans="1:16" s="7" customFormat="1" ht="24.75" customHeight="1" outlineLevel="1" x14ac:dyDescent="0.25">
      <c r="A88" s="137">
        <v>41</v>
      </c>
      <c r="B88" s="116" t="s">
        <v>2720</v>
      </c>
      <c r="C88" s="118" t="s">
        <v>31</v>
      </c>
      <c r="D88" s="115" t="s">
        <v>2699</v>
      </c>
      <c r="E88" s="169">
        <v>42027</v>
      </c>
      <c r="F88" s="169">
        <v>42369</v>
      </c>
      <c r="G88" s="152">
        <f t="shared" si="3"/>
        <v>11.4</v>
      </c>
      <c r="H88" s="116" t="s">
        <v>2722</v>
      </c>
      <c r="I88" s="115" t="s">
        <v>163</v>
      </c>
      <c r="J88" s="115" t="s">
        <v>165</v>
      </c>
      <c r="K88" s="117">
        <v>135230500</v>
      </c>
      <c r="L88" s="118" t="s">
        <v>1148</v>
      </c>
      <c r="M88" s="67"/>
      <c r="N88" s="118" t="s">
        <v>27</v>
      </c>
      <c r="O88" s="118" t="s">
        <v>26</v>
      </c>
      <c r="P88" s="79"/>
    </row>
    <row r="89" spans="1:16" s="7" customFormat="1" ht="24.75" customHeight="1" outlineLevel="1" x14ac:dyDescent="0.25">
      <c r="A89" s="137">
        <v>42</v>
      </c>
      <c r="B89" s="116" t="s">
        <v>2719</v>
      </c>
      <c r="C89" s="118" t="s">
        <v>31</v>
      </c>
      <c r="D89" s="115" t="s">
        <v>2700</v>
      </c>
      <c r="E89" s="169">
        <v>42027</v>
      </c>
      <c r="F89" s="169">
        <v>42369</v>
      </c>
      <c r="G89" s="152">
        <f t="shared" si="3"/>
        <v>11.4</v>
      </c>
      <c r="H89" s="116" t="s">
        <v>2722</v>
      </c>
      <c r="I89" s="115" t="s">
        <v>163</v>
      </c>
      <c r="J89" s="115" t="s">
        <v>165</v>
      </c>
      <c r="K89" s="117">
        <v>108959749</v>
      </c>
      <c r="L89" s="118" t="s">
        <v>1148</v>
      </c>
      <c r="M89" s="67"/>
      <c r="N89" s="118" t="s">
        <v>27</v>
      </c>
      <c r="O89" s="118" t="s">
        <v>26</v>
      </c>
      <c r="P89" s="79"/>
    </row>
    <row r="90" spans="1:16" s="7" customFormat="1" ht="24.75" customHeight="1" outlineLevel="1" x14ac:dyDescent="0.25">
      <c r="A90" s="137">
        <v>43</v>
      </c>
      <c r="B90" s="116" t="s">
        <v>2720</v>
      </c>
      <c r="C90" s="118" t="s">
        <v>31</v>
      </c>
      <c r="D90" s="115" t="s">
        <v>2701</v>
      </c>
      <c r="E90" s="169">
        <v>42027</v>
      </c>
      <c r="F90" s="169">
        <v>42369</v>
      </c>
      <c r="G90" s="152">
        <f t="shared" si="3"/>
        <v>11.4</v>
      </c>
      <c r="H90" s="116" t="s">
        <v>2722</v>
      </c>
      <c r="I90" s="115" t="s">
        <v>163</v>
      </c>
      <c r="J90" s="115" t="s">
        <v>165</v>
      </c>
      <c r="K90" s="117">
        <v>228796020</v>
      </c>
      <c r="L90" s="118" t="s">
        <v>1148</v>
      </c>
      <c r="M90" s="67"/>
      <c r="N90" s="118" t="s">
        <v>27</v>
      </c>
      <c r="O90" s="118" t="s">
        <v>26</v>
      </c>
      <c r="P90" s="79"/>
    </row>
    <row r="91" spans="1:16" s="7" customFormat="1" ht="24.75" customHeight="1" outlineLevel="1" x14ac:dyDescent="0.25">
      <c r="A91" s="136">
        <v>44</v>
      </c>
      <c r="B91" s="116" t="s">
        <v>2720</v>
      </c>
      <c r="C91" s="118" t="s">
        <v>31</v>
      </c>
      <c r="D91" s="115" t="s">
        <v>2702</v>
      </c>
      <c r="E91" s="169">
        <v>42027</v>
      </c>
      <c r="F91" s="169">
        <v>42369</v>
      </c>
      <c r="G91" s="152">
        <f t="shared" si="3"/>
        <v>11.4</v>
      </c>
      <c r="H91" s="116" t="s">
        <v>2722</v>
      </c>
      <c r="I91" s="115" t="s">
        <v>163</v>
      </c>
      <c r="J91" s="115" t="s">
        <v>165</v>
      </c>
      <c r="K91" s="117">
        <v>287106760</v>
      </c>
      <c r="L91" s="118" t="s">
        <v>1148</v>
      </c>
      <c r="M91" s="112"/>
      <c r="N91" s="118" t="s">
        <v>27</v>
      </c>
      <c r="O91" s="118" t="s">
        <v>26</v>
      </c>
      <c r="P91" s="79"/>
    </row>
    <row r="92" spans="1:16" s="7" customFormat="1" ht="24.75" customHeight="1" outlineLevel="1" x14ac:dyDescent="0.25">
      <c r="A92" s="136">
        <v>45</v>
      </c>
      <c r="B92" s="116" t="s">
        <v>2720</v>
      </c>
      <c r="C92" s="118" t="s">
        <v>31</v>
      </c>
      <c r="D92" s="115" t="s">
        <v>2703</v>
      </c>
      <c r="E92" s="169">
        <v>42027</v>
      </c>
      <c r="F92" s="169">
        <v>42369</v>
      </c>
      <c r="G92" s="152">
        <f t="shared" si="3"/>
        <v>11.4</v>
      </c>
      <c r="H92" s="116" t="s">
        <v>2722</v>
      </c>
      <c r="I92" s="115" t="s">
        <v>163</v>
      </c>
      <c r="J92" s="115" t="s">
        <v>165</v>
      </c>
      <c r="K92" s="117">
        <v>346212770</v>
      </c>
      <c r="L92" s="118" t="s">
        <v>1148</v>
      </c>
      <c r="M92" s="112"/>
      <c r="N92" s="118" t="s">
        <v>27</v>
      </c>
      <c r="O92" s="118" t="s">
        <v>26</v>
      </c>
      <c r="P92" s="79"/>
    </row>
    <row r="93" spans="1:16" s="7" customFormat="1" ht="24.75" customHeight="1" outlineLevel="1" x14ac:dyDescent="0.25">
      <c r="A93" s="136">
        <v>46</v>
      </c>
      <c r="B93" s="116"/>
      <c r="C93" s="118"/>
      <c r="D93" s="115"/>
      <c r="E93" s="169"/>
      <c r="F93" s="169"/>
      <c r="G93" s="152" t="str">
        <f t="shared" si="3"/>
        <v/>
      </c>
      <c r="H93" s="170"/>
      <c r="I93" s="115"/>
      <c r="J93" s="171"/>
      <c r="K93" s="117"/>
      <c r="L93" s="118"/>
      <c r="M93" s="112"/>
      <c r="N93" s="118"/>
      <c r="O93" s="118"/>
      <c r="P93" s="79"/>
    </row>
    <row r="94" spans="1:16" s="7" customFormat="1" ht="24.75" customHeight="1" outlineLevel="1" x14ac:dyDescent="0.25">
      <c r="A94" s="136">
        <v>47</v>
      </c>
      <c r="B94" s="116"/>
      <c r="C94" s="118"/>
      <c r="D94" s="115"/>
      <c r="E94" s="169"/>
      <c r="F94" s="169"/>
      <c r="G94" s="152" t="str">
        <f t="shared" si="3"/>
        <v/>
      </c>
      <c r="H94" s="170"/>
      <c r="I94" s="115"/>
      <c r="J94" s="171"/>
      <c r="K94" s="117"/>
      <c r="L94" s="118"/>
      <c r="M94" s="112"/>
      <c r="N94" s="118"/>
      <c r="O94" s="118"/>
      <c r="P94" s="79"/>
    </row>
    <row r="95" spans="1:16" s="7" customFormat="1" ht="24.75" customHeight="1" outlineLevel="1" x14ac:dyDescent="0.25">
      <c r="A95" s="137">
        <v>48</v>
      </c>
      <c r="B95" s="116"/>
      <c r="C95" s="118"/>
      <c r="D95" s="115"/>
      <c r="E95" s="138"/>
      <c r="F95" s="138"/>
      <c r="G95" s="152" t="str">
        <f t="shared" si="3"/>
        <v/>
      </c>
      <c r="H95" s="116"/>
      <c r="I95" s="115"/>
      <c r="J95" s="115"/>
      <c r="K95" s="117"/>
      <c r="L95" s="118"/>
      <c r="M95" s="112"/>
      <c r="N95" s="118"/>
      <c r="O95" s="118"/>
      <c r="P95" s="79"/>
    </row>
    <row r="96" spans="1:16" s="7" customFormat="1" ht="24.75" customHeight="1" outlineLevel="1" x14ac:dyDescent="0.25">
      <c r="A96" s="137">
        <v>49</v>
      </c>
      <c r="B96" s="116"/>
      <c r="C96" s="118"/>
      <c r="D96" s="115"/>
      <c r="E96" s="138"/>
      <c r="F96" s="138"/>
      <c r="G96" s="152" t="str">
        <f t="shared" si="3"/>
        <v/>
      </c>
      <c r="H96" s="116"/>
      <c r="I96" s="115"/>
      <c r="J96" s="115"/>
      <c r="K96" s="117"/>
      <c r="L96" s="118"/>
      <c r="M96" s="112"/>
      <c r="N96" s="118"/>
      <c r="O96" s="118"/>
      <c r="P96" s="79"/>
    </row>
    <row r="97" spans="1:16" s="7" customFormat="1" ht="24.75" customHeight="1" outlineLevel="1" x14ac:dyDescent="0.25">
      <c r="A97" s="137">
        <v>50</v>
      </c>
      <c r="B97" s="116"/>
      <c r="C97" s="118"/>
      <c r="D97" s="115"/>
      <c r="E97" s="138"/>
      <c r="F97" s="138"/>
      <c r="G97" s="152" t="str">
        <f t="shared" si="3"/>
        <v/>
      </c>
      <c r="H97" s="116"/>
      <c r="I97" s="115"/>
      <c r="J97" s="115"/>
      <c r="K97" s="117"/>
      <c r="L97" s="118"/>
      <c r="M97" s="112"/>
      <c r="N97" s="118"/>
      <c r="O97" s="118"/>
      <c r="P97" s="79"/>
    </row>
    <row r="98" spans="1:16" s="7" customFormat="1" ht="24.75" customHeight="1" outlineLevel="1" x14ac:dyDescent="0.25">
      <c r="A98" s="137">
        <v>51</v>
      </c>
      <c r="B98" s="116"/>
      <c r="C98" s="118"/>
      <c r="D98" s="115"/>
      <c r="E98" s="138"/>
      <c r="F98" s="138"/>
      <c r="G98" s="152" t="str">
        <f t="shared" si="3"/>
        <v/>
      </c>
      <c r="H98" s="116"/>
      <c r="I98" s="115"/>
      <c r="J98" s="115"/>
      <c r="K98" s="117"/>
      <c r="L98" s="118"/>
      <c r="M98" s="112"/>
      <c r="N98" s="118"/>
      <c r="O98" s="118"/>
      <c r="P98" s="79"/>
    </row>
    <row r="99" spans="1:16" s="7" customFormat="1" ht="24.75" customHeight="1" outlineLevel="1" x14ac:dyDescent="0.25">
      <c r="A99" s="137">
        <v>52</v>
      </c>
      <c r="B99" s="116"/>
      <c r="C99" s="118"/>
      <c r="D99" s="115"/>
      <c r="E99" s="138"/>
      <c r="F99" s="138"/>
      <c r="G99" s="152" t="str">
        <f t="shared" si="3"/>
        <v/>
      </c>
      <c r="H99" s="116"/>
      <c r="I99" s="115"/>
      <c r="J99" s="115"/>
      <c r="K99" s="117"/>
      <c r="L99" s="118"/>
      <c r="M99" s="112"/>
      <c r="N99" s="118"/>
      <c r="O99" s="118"/>
      <c r="P99" s="79"/>
    </row>
    <row r="100" spans="1:16" s="7" customFormat="1" ht="24.75" customHeight="1" outlineLevel="1" x14ac:dyDescent="0.25">
      <c r="A100" s="137">
        <v>53</v>
      </c>
      <c r="B100" s="116"/>
      <c r="C100" s="118"/>
      <c r="D100" s="115"/>
      <c r="E100" s="138"/>
      <c r="F100" s="138"/>
      <c r="G100" s="152" t="str">
        <f t="shared" si="3"/>
        <v/>
      </c>
      <c r="H100" s="116"/>
      <c r="I100" s="115"/>
      <c r="J100" s="115"/>
      <c r="K100" s="117"/>
      <c r="L100" s="118"/>
      <c r="M100" s="112"/>
      <c r="N100" s="118"/>
      <c r="O100" s="118"/>
      <c r="P100" s="79"/>
    </row>
    <row r="101" spans="1:16" s="7" customFormat="1" ht="24.75" customHeight="1" outlineLevel="1" x14ac:dyDescent="0.25">
      <c r="A101" s="137">
        <v>54</v>
      </c>
      <c r="B101" s="116"/>
      <c r="C101" s="118"/>
      <c r="D101" s="115"/>
      <c r="E101" s="138"/>
      <c r="F101" s="138"/>
      <c r="G101" s="152" t="str">
        <f t="shared" si="3"/>
        <v/>
      </c>
      <c r="H101" s="116"/>
      <c r="I101" s="115"/>
      <c r="J101" s="115"/>
      <c r="K101" s="117"/>
      <c r="L101" s="118"/>
      <c r="M101" s="112"/>
      <c r="N101" s="118"/>
      <c r="O101" s="118"/>
      <c r="P101" s="79"/>
    </row>
    <row r="102" spans="1:16" s="7" customFormat="1" ht="24.75" customHeight="1" outlineLevel="1" x14ac:dyDescent="0.25">
      <c r="A102" s="137">
        <v>55</v>
      </c>
      <c r="B102" s="116"/>
      <c r="C102" s="118"/>
      <c r="D102" s="115"/>
      <c r="E102" s="138"/>
      <c r="F102" s="138"/>
      <c r="G102" s="152" t="str">
        <f t="shared" si="3"/>
        <v/>
      </c>
      <c r="H102" s="116"/>
      <c r="I102" s="115"/>
      <c r="J102" s="115"/>
      <c r="K102" s="117"/>
      <c r="L102" s="118"/>
      <c r="M102" s="112"/>
      <c r="N102" s="118"/>
      <c r="O102" s="118"/>
      <c r="P102" s="79"/>
    </row>
    <row r="103" spans="1:16" s="7" customFormat="1" ht="24.75" customHeight="1" outlineLevel="1" x14ac:dyDescent="0.25">
      <c r="A103" s="137">
        <v>56</v>
      </c>
      <c r="B103" s="116"/>
      <c r="C103" s="118"/>
      <c r="D103" s="115"/>
      <c r="E103" s="138"/>
      <c r="F103" s="138"/>
      <c r="G103" s="152" t="str">
        <f t="shared" si="3"/>
        <v/>
      </c>
      <c r="H103" s="116"/>
      <c r="I103" s="115"/>
      <c r="J103" s="115"/>
      <c r="K103" s="117"/>
      <c r="L103" s="118"/>
      <c r="M103" s="112"/>
      <c r="N103" s="118"/>
      <c r="O103" s="118"/>
      <c r="P103" s="79"/>
    </row>
    <row r="104" spans="1:16" s="7" customFormat="1" ht="24.75" customHeight="1" outlineLevel="1" x14ac:dyDescent="0.25">
      <c r="A104" s="137">
        <v>57</v>
      </c>
      <c r="B104" s="116"/>
      <c r="C104" s="118"/>
      <c r="D104" s="115"/>
      <c r="E104" s="138"/>
      <c r="F104" s="138"/>
      <c r="G104" s="152" t="str">
        <f t="shared" si="3"/>
        <v/>
      </c>
      <c r="H104" s="116"/>
      <c r="I104" s="115"/>
      <c r="J104" s="115"/>
      <c r="K104" s="117"/>
      <c r="L104" s="118"/>
      <c r="M104" s="112"/>
      <c r="N104" s="118"/>
      <c r="O104" s="118"/>
      <c r="P104" s="79"/>
    </row>
    <row r="105" spans="1:16" s="7" customFormat="1" ht="24.75" customHeight="1" outlineLevel="1" x14ac:dyDescent="0.25">
      <c r="A105" s="137">
        <v>58</v>
      </c>
      <c r="B105" s="116"/>
      <c r="C105" s="118"/>
      <c r="D105" s="115"/>
      <c r="E105" s="138"/>
      <c r="F105" s="138"/>
      <c r="G105" s="152" t="str">
        <f t="shared" si="3"/>
        <v/>
      </c>
      <c r="H105" s="116"/>
      <c r="I105" s="115"/>
      <c r="J105" s="115"/>
      <c r="K105" s="117"/>
      <c r="L105" s="118"/>
      <c r="M105" s="112"/>
      <c r="N105" s="118"/>
      <c r="O105" s="118"/>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2656</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c r="E114" s="138"/>
      <c r="F114" s="138"/>
      <c r="G114" s="152" t="str">
        <f>IF(AND(E114&lt;&gt;"",F114&lt;&gt;""),((F114-E114)/30),"")</f>
        <v/>
      </c>
      <c r="H114" s="116"/>
      <c r="I114" s="115"/>
      <c r="J114" s="115"/>
      <c r="K114" s="117"/>
      <c r="L114" s="100" t="str">
        <f>+IF(AND(K114&gt;0,O114="Ejecución"),(K114/877802)*Tabla28[[#This Row],[% participación]],IF(AND(K114&gt;0,O114&lt;&gt;"Ejecución"),"-",""))</f>
        <v/>
      </c>
      <c r="M114" s="118"/>
      <c r="N114" s="165" t="str">
        <f>+IF(M118="No",1,IF(M118="Si","Ingrese %",""))</f>
        <v/>
      </c>
      <c r="O114" s="154" t="s">
        <v>1150</v>
      </c>
      <c r="P114" s="78"/>
    </row>
    <row r="115" spans="1:16" s="6" customFormat="1" ht="24.75" customHeight="1" x14ac:dyDescent="0.25">
      <c r="A115" s="136">
        <v>2</v>
      </c>
      <c r="B115" s="153" t="s">
        <v>2665</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2665</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19" t="s">
        <v>2658</v>
      </c>
      <c r="C168" s="219"/>
      <c r="D168" s="219"/>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54254533.32</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3" t="s">
        <v>2636</v>
      </c>
      <c r="C192" s="223"/>
      <c r="E192" s="5" t="s">
        <v>20</v>
      </c>
      <c r="H192" s="26" t="s">
        <v>24</v>
      </c>
      <c r="J192" s="5" t="s">
        <v>2637</v>
      </c>
      <c r="K192" s="5"/>
      <c r="M192" s="5"/>
      <c r="N192" s="5"/>
      <c r="O192" s="8"/>
      <c r="Q192" s="146"/>
      <c r="R192" s="147"/>
      <c r="S192" s="147"/>
      <c r="T192" s="146"/>
    </row>
    <row r="193" spans="1:18" x14ac:dyDescent="0.25">
      <c r="A193" s="9"/>
      <c r="C193" s="120">
        <v>37286</v>
      </c>
      <c r="D193" s="5"/>
      <c r="E193" s="119">
        <v>36</v>
      </c>
      <c r="F193" s="5"/>
      <c r="G193" s="5"/>
      <c r="H193" s="119" t="s">
        <v>2723</v>
      </c>
      <c r="J193" s="5"/>
      <c r="K193" s="120">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2724</v>
      </c>
      <c r="J211" s="27" t="s">
        <v>2622</v>
      </c>
      <c r="K211" s="172" t="s">
        <v>2724</v>
      </c>
      <c r="L211" s="21"/>
      <c r="M211" s="21"/>
      <c r="N211" s="21"/>
      <c r="O211" s="8"/>
    </row>
    <row r="212" spans="1:15" x14ac:dyDescent="0.25">
      <c r="A212" s="9"/>
      <c r="B212" s="27" t="s">
        <v>2619</v>
      </c>
      <c r="C212" s="119" t="s">
        <v>2723</v>
      </c>
      <c r="D212" s="21"/>
      <c r="G212" s="27" t="s">
        <v>2621</v>
      </c>
      <c r="H212" s="140" t="s">
        <v>2726</v>
      </c>
      <c r="J212" s="27" t="s">
        <v>2623</v>
      </c>
      <c r="K212" s="119"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FUNDACIONFUCIDF</cp:lastModifiedBy>
  <cp:lastPrinted>2020-11-20T15:12:35Z</cp:lastPrinted>
  <dcterms:created xsi:type="dcterms:W3CDTF">2020-10-14T21:57:42Z</dcterms:created>
  <dcterms:modified xsi:type="dcterms:W3CDTF">2020-12-24T17:44:31Z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