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7.- ARBOLDA BELEN COLON LA CRUZ LA UNION SAN LORE SAN PABLO SAN PEDRO CDI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<sst xmlns="http://schemas.openxmlformats.org/spreadsheetml/2006/main" count="3296" uniqueCount="2743">
  <si>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</si>
  <si>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</si>
  <si>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</si>
  <si>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</si>
  <si>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</si>
  <si>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</si>
  <si>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</si>
  <si>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</si>
  <si>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</si>
  <si>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</si>
  <si>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</si>
  <si>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</si>
  <si>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</si>
  <si>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</si>
  <si>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</si>
  <si>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</si>
  <si>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</si>
  <si>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</si>
  <si>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</si>
  <si>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</si>
  <si>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</si>
  <si>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</si>
  <si>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</si>
  <si>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</si>
  <si>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</si>
  <si>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</si>
  <si>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</si>
  <si>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</si>
  <si>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</si>
  <si>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</si>
  <si>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</si>
  <si>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</si>
  <si>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</si>
  <si>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</si>
  <si>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</si>
  <si>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</si>
  <si>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</si>
  <si>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</si>
  <si>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</si>
  <si>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</si>
  <si>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</si>
  <si>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</si>
  <si>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</si>
  <si>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</si>
  <si>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</si>
  <si>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</si>
  <si>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</si>
  <si>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</si>
  <si>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</si>
  <si>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</si>
  <si>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</si>
  <si>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</si>
  <si>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</si>
  <si>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</si>
  <si>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</si>
  <si>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</si>
  <si>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</si>
  <si>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</si>
  <si>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</si>
  <si>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</si>
  <si>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</si>
  <si>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</si>
  <si>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</si>
  <si>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</si>
  <si>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</si>
  <si>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</si>
  <si>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</si>
  <si>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</si>
  <si>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</si>
  <si>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</si>
  <si>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</si>
  <si>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</si>
  <si>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</si>
  <si>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</si>
  <si>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</si>
  <si>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</si>
  <si>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</si>
  <si>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</si>
  <si>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</si>
  <si>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</si>
  <si>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</si>
  <si>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</si>
  <si>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</si>
  <si>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</si>
  <si>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</si>
  <si>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</si>
  <si>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</si>
  <si>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</si>
  <si>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</si>
  <si>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</si>
  <si>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</si>
  <si>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</si>
  <si>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</si>
  <si>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</si>
  <si>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</si>
  <si>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</si>
  <si>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</si>
  <si>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</si>
  <si>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</si>
  <si>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</si>
  <si>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</si>
  <si>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</si>
  <si>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</si>
  <si>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</si>
  <si>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</si>
  <si>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</si>
  <si>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</si>
  <si>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</si>
  <si>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</si>
  <si>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</si>
  <si>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</si>
  <si>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</si>
  <si>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</si>
  <si>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</si>
  <si>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</si>
  <si>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</si>
  <si>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</si>
  <si>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</si>
  <si>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</si>
  <si>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</si>
  <si>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</si>
  <si>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</si>
  <si>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</si>
  <si>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</si>
  <si>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</si>
  <si>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</si>
  <si>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</si>
  <si>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</si>
  <si>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</si>
  <si>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</si>
  <si>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</si>
  <si>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</si>
  <si>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</si>
  <si>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</si>
  <si>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</si>
  <si>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</si>
  <si>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</si>
  <si>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</si>
  <si>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</si>
  <si>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</si>
  <si>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</si>
  <si>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</si>
  <si>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</si>
  <si>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</si>
  <si>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</si>
  <si>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</si>
  <si>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</si>
  <si>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</si>
  <si>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</si>
  <si>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</si>
  <si>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</si>
  <si>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</si>
  <si>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</si>
  <si>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</si>
  <si>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</si>
  <si>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</si>
  <si>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</si>
  <si>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</si>
  <si>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</si>
  <si>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</si>
  <si>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</si>
  <si>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</si>
  <si>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</si>
  <si>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</si>
  <si>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</si>
  <si>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</si>
  <si>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</si>
  <si>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</si>
  <si>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</si>
  <si>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</si>
  <si>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</si>
  <si>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</si>
  <si>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</si>
  <si>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</si>
  <si>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</si>
  <si>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</si>
  <si>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</si>
  <si>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</si>
  <si>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</si>
  <si>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</si>
  <si>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</si>
  <si>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</si>
  <si>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</si>
  <si>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</si>
  <si>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</si>
  <si>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</si>
  <si>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</si>
  <si>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</si>
  <si>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</si>
  <si>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</si>
  <si>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</si>
  <si>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</si>
  <si>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</si>
  <si>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</si>
  <si>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</si>
  <si>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</si>
  <si>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</si>
  <si>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</si>
  <si>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</si>
  <si>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</si>
  <si>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</si>
  <si>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</si>
  <si>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</si>
  <si>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</si>
  <si>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</si>
  <si>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</si>
  <si>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</si>
  <si>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</si>
  <si>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</si>
  <si>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</si>
  <si>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</si>
  <si>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</si>
  <si>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</si>
  <si>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</si>
  <si>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</si>
  <si>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</si>
  <si>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</si>
  <si>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</si>
  <si>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</si>
  <si>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</si>
  <si>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</si>
  <si>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</si>
  <si>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</si>
  <si>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</si>
  <si>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</si>
  <si>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</si>
  <si>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</si>
  <si>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</si>
  <si>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</si>
  <si>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</si>
  <si>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</si>
  <si>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</si>
  <si>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</si>
  <si>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</si>
  <si>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</si>
  <si>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</si>
  <si>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</si>
  <si>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</si>
  <si>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</si>
  <si>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</si>
  <si>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</si>
  <si>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</si>
  <si>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</si>
  <si>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</si>
  <si>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</si>
  <si>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</si>
  <si>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</si>
  <si>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</si>
  <si>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</si>
  <si>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</si>
  <si>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</si>
  <si>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</si>
  <si>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</si>
  <si>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</si>
  <si>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</si>
  <si>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</si>
  <si>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</si>
  <si>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</si>
  <si>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</si>
  <si>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</si>
  <si>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</si>
  <si>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</si>
  <si>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</si>
  <si>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</si>
  <si>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</si>
  <si>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</si>
  <si>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</si>
  <si>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</si>
  <si>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</si>
  <si>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</si>
  <si>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</si>
  <si>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</si>
  <si>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</si>
  <si>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</si>
  <si>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</si>
  <si>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</si>
  <si>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</si>
  <si>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</si>
  <si>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</si>
  <si>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</si>
  <si>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</si>
  <si>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</si>
  <si>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</si>
  <si>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</si>
  <si>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</si>
  <si>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</si>
  <si>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</si>
  <si>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</si>
  <si>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</si>
  <si>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</si>
  <si>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</si>
  <si>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</si>
  <si>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</si>
  <si>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</si>
  <si>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</si>
  <si>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</si>
  <si>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</si>
  <si>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</si>
  <si>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</si>
  <si>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</si>
  <si>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</si>
  <si>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</si>
  <si>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</si>
  <si>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</si>
  <si>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</si>
  <si>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</si>
  <si>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</si>
  <si>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</si>
  <si>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</si>
  <si>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</si>
  <si>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</si>
  <si>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</si>
  <si>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</si>
  <si>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</si>
  <si>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</si>
  <si>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</si>
  <si>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</si>
  <si>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</si>
  <si>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</si>
  <si>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</si>
  <si>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</si>
  <si>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</si>
  <si>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</si>
  <si>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</si>
  <si>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</si>
  <si>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</si>
  <si>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</si>
  <si>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</si>
  <si>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</si>
  <si>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</si>
  <si>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</si>
  <si>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</si>
  <si>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</si>
  <si>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</si>
  <si>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</si>
  <si>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</si>
  <si>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</si>
  <si>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</si>
  <si>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</si>
  <si>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</si>
  <si>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</si>
  <si>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</si>
  <si>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</si>
  <si>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</si>
  <si>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</si>
  <si>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</si>
  <si>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</si>
  <si>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</si>
  <si>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</si>
  <si>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</si>
  <si>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</si>
  <si>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</si>
  <si>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</si>
  <si>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</si>
  <si>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</si>
  <si>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</si>
  <si>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</si>
  <si>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</si>
  <si>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</si>
  <si>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</si>
  <si>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</si>
  <si>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</si>
  <si>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</si>
  <si>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</si>
  <si>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</si>
  <si>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</si>
  <si>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</si>
  <si>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</si>
  <si>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</si>
  <si>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</si>
  <si>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</si>
  <si>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</si>
  <si>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</si>
  <si>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</si>
  <si>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</si>
  <si>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</si>
  <si>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</si>
  <si>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</si>
  <si>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</si>
  <si>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</si>
  <si>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</si>
  <si>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</si>
  <si>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</si>
  <si>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</si>
  <si>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</si>
  <si>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</si>
  <si>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</si>
  <si>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</si>
  <si>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</si>
  <si>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</si>
  <si>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</si>
  <si>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</si>
  <si>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</si>
  <si>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</si>
  <si>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</si>
  <si>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</si>
  <si>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</si>
  <si>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</si>
  <si>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</si>
  <si>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</si>
  <si>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</si>
  <si>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</si>
  <si>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</si>
  <si>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</si>
  <si>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</si>
  <si>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</si>
  <si>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</si>
  <si>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</si>
  <si>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</si>
  <si>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</si>
  <si>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</si>
  <si>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</si>
  <si>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</si>
  <si>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</si>
  <si>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</si>
  <si>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</si>
  <si>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</si>
  <si>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</si>
  <si>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</si>
  <si>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</si>
  <si>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</si>
  <si>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</si>
  <si>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</si>
  <si>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</si>
  <si>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</si>
  <si>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</si>
  <si>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</si>
  <si>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</si>
  <si>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</si>
  <si>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</si>
  <si>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</si>
  <si>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</si>
  <si>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</si>
  <si>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</si>
  <si>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</si>
  <si>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</si>
  <si>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</si>
  <si>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</si>
  <si>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</si>
  <si>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</si>
  <si>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</si>
  <si>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</si>
  <si>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</si>
  <si>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</si>
  <si>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</si>
  <si>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</si>
  <si>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</si>
  <si>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</si>
  <si>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</si>
  <si>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</si>
  <si>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</si>
  <si>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</si>
  <si>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</si>
  <si>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</si>
  <si>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</si>
  <si>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</si>
  <si>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</si>
  <si>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</si>
  <si>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</si>
  <si>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</si>
  <si>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</si>
  <si>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</si>
  <si>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</si>
  <si>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</si>
  <si>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</si>
  <si>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</si>
  <si>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</si>
  <si>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</si>
  <si>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</si>
  <si>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</si>
  <si>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</si>
  <si>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</si>
  <si>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</si>
  <si>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</si>
  <si>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</si>
  <si>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</si>
  <si>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</si>
  <si>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</si>
  <si>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</si>
  <si>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</si>
  <si>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</si>
  <si>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</si>
  <si>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</si>
  <si>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</si>
  <si>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</si>
  <si>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</si>
  <si>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</si>
  <si>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</si>
  <si>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</si>
  <si>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</si>
  <si>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</si>
  <si>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</si>
  <si>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</si>
  <si>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</si>
  <si>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</si>
  <si>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</si>
  <si>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</si>
  <si>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</si>
  <si>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</si>
  <si>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</si>
  <si>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</si>
  <si>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</si>
  <si>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</si>
  <si>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</si>
  <si>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</si>
  <si>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</si>
  <si>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</si>
  <si>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</si>
  <si>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</si>
  <si>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</si>
  <si>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</si>
  <si>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</si>
  <si>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</si>
  <si>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</si>
  <si>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</si>
  <si>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</si>
  <si>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</si>
  <si>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</si>
  <si>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</si>
  <si>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</si>
  <si>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</si>
  <si>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</si>
  <si>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</si>
  <si>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</si>
  <si>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</si>
  <si>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</si>
  <si>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</si>
  <si>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</si>
  <si>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</si>
  <si>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</si>
  <si>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</si>
  <si>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</si>
  <si>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</si>
  <si>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</si>
  <si>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</si>
  <si>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</si>
  <si>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</si>
  <si>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</si>
  <si>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</si>
  <si>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</si>
  <si>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</si>
  <si>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</si>
  <si>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</si>
  <si>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</si>
  <si>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</si>
  <si>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</si>
  <si>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</si>
  <si>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</si>
  <si>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</si>
  <si>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</si>
  <si>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</si>
  <si>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</si>
  <si>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</si>
  <si>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</si>
  <si>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</si>
  <si>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</si>
  <si>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</si>
  <si>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</si>
  <si>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</si>
  <si>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</si>
  <si>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</si>
  <si>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</si>
  <si>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</si>
  <si>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</si>
  <si>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</si>
  <si>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</si>
  <si>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</si>
  <si>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</si>
  <si>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</si>
  <si>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</si>
  <si>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</si>
  <si>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</si>
  <si>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</si>
  <si>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</si>
  <si>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</si>
  <si>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</si>
  <si>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</si>
  <si>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</si>
  <si>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</si>
  <si>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</si>
  <si>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</si>
  <si>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</si>
  <si>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</si>
  <si>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</si>
  <si>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</si>
  <si>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</si>
  <si>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</si>
  <si>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</si>
  <si>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</si>
  <si>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</si>
  <si>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</si>
  <si>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</si>
  <si>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</si>
  <si>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</si>
  <si>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</si>
  <si>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</si>
  <si>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</si>
  <si>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</si>
  <si>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</si>
  <si>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</si>
  <si>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</si>
  <si>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</si>
  <si>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</si>
  <si>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</si>
  <si>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</si>
  <si>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</si>
  <si>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</si>
  <si>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</si>
  <si>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</si>
  <si>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</si>
  <si>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</si>
  <si>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</si>
  <si>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</si>
  <si>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</si>
  <si>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</si>
  <si>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</si>
  <si>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</si>
  <si>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</si>
  <si>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</si>
  <si>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</si>
  <si>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</si>
  <si>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</si>
  <si>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</si>
  <si>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</si>
  <si>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</si>
  <si>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</si>
  <si>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</si>
  <si>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</si>
  <si>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</si>
  <si>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</si>
  <si>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</si>
  <si>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</si>
  <si>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</si>
  <si>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</si>
  <si>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</si>
  <si>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</si>
  <si>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</si>
  <si>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</si>
  <si>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</si>
  <si>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</si>
  <si>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</si>
  <si>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</si>
  <si>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</si>
  <si>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</si>
  <si>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</si>
  <si>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</si>
  <si>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</si>
  <si>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</si>
  <si>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</si>
  <si>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</si>
  <si>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</si>
  <si>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</si>
  <si>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</si>
  <si>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</si>
  <si>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</si>
  <si>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</si>
  <si>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</si>
  <si>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</si>
  <si>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</si>
  <si>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</si>
  <si>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</si>
  <si>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</si>
  <si>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</si>
  <si>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</si>
  <si>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</si>
  <si>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</si>
  <si>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</si>
  <si>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</si>
  <si>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</si>
  <si>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</si>
  <si>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</si>
  <si>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</si>
  <si>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</si>
  <si>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</si>
  <si>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</si>
  <si>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</si>
  <si>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</si>
  <si>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</si>
  <si>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</si>
  <si>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</si>
  <si>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</si>
  <si>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</si>
  <si>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</si>
  <si>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</si>
  <si>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</si>
  <si>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</si>
  <si>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</si>
  <si>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</si>
  <si>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</si>
  <si>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</si>
  <si>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</si>
  <si>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</si>
  <si>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</si>
  <si>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</si>
  <si>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</si>
  <si>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</si>
  <si>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</si>
  <si>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</si>
  <si>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</si>
  <si>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</si>
  <si>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</si>
  <si>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</si>
  <si>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</si>
  <si>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</si>
  <si>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</si>
  <si>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</si>
  <si>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</si>
  <si>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</si>
  <si>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</si>
  <si>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</si>
  <si>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</si>
  <si>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</si>
  <si>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</si>
  <si>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</si>
  <si>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</si>
  <si>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</si>
  <si>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</si>
  <si>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</si>
  <si>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</si>
  <si>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</si>
  <si>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</si>
  <si>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</si>
  <si>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</si>
  <si>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</si>
  <si>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</si>
  <si>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</si>
  <si>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</si>
  <si>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</si>
  <si>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</si>
  <si>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</si>
  <si>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</si>
  <si>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</si>
  <si>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</si>
  <si>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</si>
  <si>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</si>
  <si>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</si>
  <si>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</si>
  <si>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</si>
  <si>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</si>
  <si>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</si>
  <si>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</si>
  <si>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</si>
  <si>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</si>
  <si>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</si>
  <si>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</si>
  <si>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</si>
  <si>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</si>
  <si>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</si>
  <si>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</si>
  <si>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</si>
  <si>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</si>
  <si>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</si>
  <si>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</si>
  <si>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</si>
  <si>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</si>
  <si>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</si>
  <si>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</si>
  <si>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</si>
  <si>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</si>
  <si>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</si>
  <si>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</si>
  <si>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</si>
  <si>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</si>
  <si>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</si>
  <si>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</si>
  <si>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</si>
  <si>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</si>
  <si>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</si>
  <si>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</si>
  <si>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</si>
  <si>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</si>
  <si>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</si>
  <si>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</si>
  <si>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</si>
  <si>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</si>
  <si>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</si>
  <si>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</si>
  <si>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</si>
  <si>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</si>
  <si>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</si>
  <si>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</si>
  <si>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</si>
  <si>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</si>
  <si>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</si>
  <si>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</si>
  <si>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</si>
  <si>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</si>
  <si>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</si>
  <si>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</si>
  <si>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</si>
  <si>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</si>
  <si>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</si>
  <si>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</si>
  <si>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</si>
  <si>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</si>
  <si>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</si>
  <si>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</si>
  <si>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</si>
  <si>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</si>
  <si>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</si>
  <si>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</si>
  <si>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</si>
  <si>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</si>
  <si>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</si>
  <si>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</si>
  <si>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</si>
  <si>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</si>
  <si>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</si>
  <si>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</si>
  <si>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</si>
  <si>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</si>
  <si>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</si>
  <si>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</si>
  <si>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</si>
  <si>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</si>
  <si>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</si>
  <si>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</si>
  <si>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</si>
  <si>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</si>
  <si>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</si>
  <si>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</si>
  <si>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</si>
  <si>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</si>
  <si>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</si>
  <si>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</si>
  <si>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</si>
  <si>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</si>
  <si>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</si>
  <si>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</si>
  <si>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</si>
  <si>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</si>
  <si>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</si>
  <si>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</si>
  <si>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</si>
  <si>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</si>
  <si>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</si>
  <si>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</si>
  <si>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</si>
  <si>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</si>
  <si>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</si>
  <si>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</si>
  <si>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</si>
  <si>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</si>
  <si>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</si>
  <si>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</si>
  <si>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</si>
  <si>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</si>
  <si>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</si>
  <si>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</si>
  <si>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</si>
  <si>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</si>
  <si>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</si>
  <si>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</si>
  <si>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</si>
  <si>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</si>
  <si>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</si>
  <si>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</si>
  <si>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</si>
  <si>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</si>
  <si>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</si>
  <si>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</si>
  <si>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</si>
  <si>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</si>
  <si>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</si>
  <si>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</si>
  <si>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</si>
  <si>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</si>
  <si>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</si>
  <si>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</si>
  <si>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</si>
  <si>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</si>
  <si>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</si>
  <si>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</si>
  <si>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</si>
  <si>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</si>
  <si>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</si>
  <si>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</si>
  <si>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</si>
  <si>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</si>
  <si>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</si>
  <si>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</si>
  <si>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</si>
  <si>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</si>
  <si>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</si>
  <si>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</si>
  <si>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</si>
  <si>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</si>
  <si>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</si>
  <si>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</si>
  <si>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</si>
  <si>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</si>
  <si>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</si>
  <si>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</si>
  <si>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</si>
  <si>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</si>
  <si>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</si>
  <si>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</si>
  <si>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</si>
  <si>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</si>
  <si>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</si>
  <si>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</si>
  <si>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</si>
  <si>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</si>
  <si>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</si>
  <si>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</si>
  <si>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</si>
  <si>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</si>
  <si>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</si>
  <si>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</si>
  <si>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</si>
  <si>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</si>
  <si>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</si>
  <si>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</si>
  <si>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</si>
  <si>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</si>
  <si>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</si>
  <si>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</si>
  <si>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</si>
  <si>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</si>
  <si>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</si>
  <si>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</si>
  <si>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</si>
  <si>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</si>
  <si>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</si>
  <si>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</si>
  <si>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</si>
  <si>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</si>
  <si>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</si>
  <si>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</si>
  <si>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</si>
  <si>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</si>
  <si>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</si>
  <si>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</si>
  <si>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</si>
  <si>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</si>
  <si>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</si>
  <si>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</si>
  <si>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</si>
  <si>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</si>
  <si>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</si>
  <si>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</si>
  <si>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</si>
  <si>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</si>
  <si>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</si>
  <si>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</si>
  <si>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</si>
  <si>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</si>
  <si>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</si>
  <si>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</si>
  <si>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</si>
  <si>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</si>
  <si>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</si>
  <si>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</si>
  <si>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</si>
  <si>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</si>
  <si>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</si>
  <si>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</si>
  <si>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</si>
  <si>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</si>
  <si>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</si>
  <si>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</si>
  <si>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</si>
  <si>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</si>
  <si>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</si>
  <si>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</si>
  <si>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</si>
  <si>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</si>
  <si>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</si>
  <si>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</si>
  <si>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</si>
  <si>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</si>
  <si>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</si>
  <si>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</si>
  <si>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</si>
  <si>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</si>
  <si>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</si>
  <si>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</si>
  <si>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</si>
  <si>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</si>
  <si>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</si>
  <si>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</si>
  <si>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</si>
  <si>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</si>
  <si>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</si>
  <si>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</si>
  <si>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</si>
  <si>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</si>
  <si>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</si>
  <si>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</si>
  <si>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</si>
  <si>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</si>
  <si>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</si>
  <si>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</si>
  <si>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</si>
  <si>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</si>
  <si>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</si>
  <si>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</si>
  <si>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</si>
  <si>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</si>
  <si>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</si>
  <si>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</si>
  <si>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</si>
  <si>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</si>
  <si>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</si>
  <si>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</si>
  <si>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</si>
  <si>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</si>
  <si>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</si>
  <si>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</si>
  <si>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</si>
  <si>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</si>
  <si>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</si>
  <si>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</si>
  <si>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</si>
  <si>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</si>
  <si>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</si>
  <si>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</si>
  <si>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</si>
  <si>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</si>
  <si>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</si>
  <si>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</si>
  <si>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</si>
  <si>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</si>
  <si>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</si>
  <si>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</si>
  <si>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</si>
  <si>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</si>
  <si>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</si>
  <si>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</si>
  <si>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</si>
  <si>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</si>
  <si>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</si>
  <si>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</si>
  <si>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</si>
  <si>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</si>
  <si>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</si>
  <si>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</si>
  <si>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</si>
  <si>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</si>
  <si>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</si>
  <si>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</si>
  <si>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</si>
  <si>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</si>
  <si>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</si>
  <si>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</si>
  <si>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</si>
  <si>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</si>
  <si>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</si>
  <si>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</si>
  <si>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</si>
  <si>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</si>
  <si>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</si>
  <si>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</si>
  <si>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</si>
  <si>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</si>
  <si>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</si>
  <si>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</si>
  <si>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</si>
  <si>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</si>
  <si>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</si>
  <si>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</si>
  <si>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</si>
  <si>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</si>
  <si>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</si>
  <si>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</si>
  <si>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</si>
  <si>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</si>
  <si>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</si>
  <si>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</si>
  <si>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</si>
  <si>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</si>
  <si>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</si>
  <si>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</si>
  <si>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</si>
  <si>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</si>
  <si>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</si>
  <si>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</si>
  <si>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</si>
  <si>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</si>
  <si>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</si>
  <si>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</si>
  <si>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</si>
  <si>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</si>
  <si>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</si>
  <si>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</si>
  <si>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</si>
  <si>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</si>
  <si>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</si>
  <si>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</si>
  <si>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</si>
  <si>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</si>
  <si>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</si>
  <si>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</si>
  <si>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</si>
  <si>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</si>
  <si>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</si>
  <si>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</si>
  <si>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</si>
  <si>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</si>
  <si>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</si>
  <si>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</si>
  <si>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</si>
  <si>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</si>
  <si>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</si>
  <si>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</si>
  <si>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</si>
  <si>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</si>
  <si>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</si>
  <si>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</si>
  <si>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</si>
  <si>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</si>
  <si>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</si>
  <si>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</si>
  <si>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</si>
  <si>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</si>
  <si>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</si>
  <si>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</si>
  <si>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</si>
  <si>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</si>
  <si>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</si>
  <si>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</si>
  <si>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</si>
  <si>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</si>
  <si>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</si>
  <si>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</si>
  <si>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</si>
  <si>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</si>
  <si>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</si>
  <si>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</si>
  <si>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</si>
  <si>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</si>
  <si>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</si>
  <si>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</si>
  <si>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</si>
  <si>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</si>
  <si>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</si>
  <si>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</si>
  <si>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</si>
  <si>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</si>
  <si>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</si>
  <si>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</si>
  <si>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</si>
  <si>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</si>
  <si>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</si>
  <si>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</si>
  <si>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</si>
  <si>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</si>
  <si>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</si>
  <si>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</si>
  <si>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</si>
  <si>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</si>
  <si>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</si>
  <si>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</si>
  <si>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</si>
  <si>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</si>
  <si>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</si>
  <si>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</si>
  <si>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</si>
  <si>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</si>
  <si>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</si>
  <si>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</si>
  <si>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</si>
  <si>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</si>
  <si>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</si>
  <si>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</si>
  <si>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</si>
  <si>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</si>
  <si>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</si>
  <si>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</si>
  <si>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</si>
  <si>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</si>
  <si>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</si>
  <si>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</si>
  <si>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</si>
  <si>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</si>
  <si>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</si>
  <si>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</si>
  <si>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</si>
  <si>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</si>
  <si>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</si>
  <si>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</si>
  <si>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</si>
  <si>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</si>
  <si>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</si>
  <si>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</si>
  <si>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</si>
  <si>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</si>
  <si>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</si>
  <si>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</si>
  <si>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</si>
  <si>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</si>
  <si>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</si>
  <si>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</si>
  <si>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</si>
  <si>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</si>
  <si>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</si>
  <si>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</si>
  <si>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</si>
  <si>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</si>
  <si>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</si>
  <si>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</si>
  <si>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</si>
  <si>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</si>
  <si>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</si>
  <si>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</si>
  <si>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</si>
  <si>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</si>
  <si>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</si>
  <si>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</si>
  <si>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</si>
  <si>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</si>
  <si>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</si>
  <si>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</si>
  <si>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</si>
  <si>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</si>
  <si>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</si>
  <si>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</si>
  <si>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</si>
  <si>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</si>
  <si>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</si>
  <si>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</si>
  <si>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</si>
  <si>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</si>
  <si>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</si>
  <si>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</si>
  <si>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</si>
  <si>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</si>
  <si>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</si>
  <si>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</si>
  <si>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</si>
  <si>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</si>
  <si>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</si>
  <si>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</si>
  <si>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</si>
  <si>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</si>
  <si>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</si>
  <si>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</si>
  <si>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</si>
  <si>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</si>
  <si>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</si>
  <si>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</si>
  <si>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</si>
  <si>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</si>
  <si>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</si>
  <si>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</si>
  <si>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</si>
  <si>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</si>
  <si>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</si>
  <si>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</si>
  <si>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</si>
  <si>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</si>
  <si>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</si>
  <si>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</si>
  <si>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</si>
  <si>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</si>
  <si>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</si>
  <si>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</si>
  <si>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</si>
  <si>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</si>
  <si>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</si>
  <si>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</si>
  <si>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</si>
  <si>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</si>
  <si>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</si>
  <si>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</si>
  <si>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</si>
  <si>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</si>
  <si>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</si>
  <si>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</si>
  <si>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</si>
  <si>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</si>
  <si>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</si>
  <si>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</si>
  <si>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</si>
  <si>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</si>
  <si>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</si>
  <si>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</si>
  <si>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</si>
  <si>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</si>
  <si>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</si>
  <si>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</si>
  <si>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</si>
  <si>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</si>
  <si>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</si>
  <si>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</si>
  <si>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</si>
  <si>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</si>
  <si>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</si>
  <si>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</si>
  <si>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</si>
  <si>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</si>
  <si>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</si>
  <si>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</si>
  <si>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</si>
  <si>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</si>
  <si>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</si>
  <si>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</si>
  <si>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</si>
  <si>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</si>
  <si>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</si>
  <si>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</si>
  <si>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</si>
  <si>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</si>
  <si>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</si>
  <si>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</si>
  <si>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</si>
  <si>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</si>
  <si>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</si>
  <si>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</si>
  <si>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</si>
  <si>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</si>
  <si>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</si>
  <si>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</si>
  <si>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</si>
  <si>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</si>
  <si>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</si>
  <si>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</si>
  <si>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</si>
  <si>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</si>
  <si>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</si>
  <si>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</si>
  <si>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</si>
  <si>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</si>
  <si>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</si>
  <si>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</si>
  <si>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</si>
  <si>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</si>
  <si>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</si>
  <si>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</si>
  <si>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</si>
  <si>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</si>
  <si>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</si>
  <si>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</si>
  <si>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</si>
  <si>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</si>
  <si>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</si>
  <si>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</si>
  <si>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</si>
  <si>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</si>
  <si>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</si>
  <si>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</si>
  <si>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</si>
  <si>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</si>
  <si>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</si>
  <si>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</si>
  <si>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</si>
  <si>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</si>
  <si>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</si>
  <si>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</si>
  <si>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</si>
  <si>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</si>
  <si>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</si>
  <si>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</si>
  <si>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</si>
  <si>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</si>
  <si>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</si>
  <si>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</si>
  <si>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</si>
  <si>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</si>
  <si>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</si>
  <si>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</si>
  <si>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</si>
  <si>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</si>
  <si>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</si>
  <si>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</si>
  <si>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</si>
  <si>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</si>
  <si>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</si>
  <si>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</si>
  <si>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</si>
  <si>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</si>
  <si>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</si>
  <si>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</si>
  <si>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</si>
  <si>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</si>
  <si>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</si>
  <si>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</si>
  <si>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</si>
  <si>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</si>
  <si>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</si>
  <si>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</si>
  <si>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</si>
  <si>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</si>
  <si>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</si>
  <si>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</si>
  <si>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</si>
  <si>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</si>
  <si>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</si>
  <si>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</si>
  <si>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</si>
  <si>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</si>
  <si>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</si>
  <si>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</si>
  <si>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</si>
  <si>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</si>
  <si>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</si>
  <si>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</si>
  <si>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</si>
  <si>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</si>
  <si>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</si>
  <si>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</si>
  <si>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</si>
  <si>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</si>
  <si>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</si>
  <si>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</si>
  <si>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</si>
  <si>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</si>
  <si>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</si>
  <si>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</si>
  <si>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</si>
  <si>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</si>
  <si>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</si>
  <si>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</si>
  <si>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</si>
  <si>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</si>
  <si>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</si>
  <si>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</si>
  <si>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</si>
  <si>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</si>
  <si>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</si>
  <si>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</si>
  <si>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</si>
  <si>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</si>
  <si>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</si>
  <si>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</si>
  <si>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</si>
  <si>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</si>
  <si>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</si>
  <si>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</si>
  <si>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</si>
  <si>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</si>
  <si>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</si>
  <si>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</si>
  <si>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</si>
  <si>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</si>
  <si>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</si>
  <si>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</si>
  <si>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</si>
  <si>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</si>
  <si>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</si>
  <si>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</si>
  <si>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</si>
  <si>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</si>
  <si>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</si>
  <si>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</si>
  <si>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</si>
  <si>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</si>
  <si>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</si>
  <si>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</si>
  <si>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</si>
  <si>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</si>
  <si>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</si>
  <si>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</si>
  <si>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</si>
  <si>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</si>
  <si>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</si>
  <si>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</si>
  <si>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</si>
  <si>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</si>
  <si>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</si>
  <si>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</si>
  <si>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</si>
  <si>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</si>
  <si>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</si>
  <si>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</si>
  <si>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</si>
  <si>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</si>
  <si>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</si>
  <si>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</si>
  <si>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</si>
  <si>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</si>
  <si>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</si>
  <si>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</si>
  <si>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</si>
  <si>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</si>
  <si>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</si>
  <si>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</si>
  <si>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</si>
  <si>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</si>
  <si>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</si>
  <si>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</si>
  <si>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</si>
  <si>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</si>
  <si>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</si>
  <si>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</si>
  <si>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</si>
  <si>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</si>
  <si>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</si>
  <si>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</si>
  <si>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</si>
  <si>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</si>
  <si>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</si>
  <si>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</si>
  <si>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</si>
  <si>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</si>
  <si>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</si>
  <si>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</si>
  <si>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</si>
  <si>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</si>
  <si>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</si>
  <si>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</si>
  <si>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</si>
  <si>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</si>
  <si>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</si>
  <si>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</si>
  <si>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</si>
  <si>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</si>
  <si>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</si>
  <si>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</si>
  <si>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</si>
  <si>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</si>
  <si>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</si>
  <si>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</si>
  <si>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</si>
  <si>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</si>
  <si>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</si>
  <si>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</si>
  <si>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</si>
  <si>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</si>
  <si>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</si>
  <si>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</si>
  <si>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</si>
  <si>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</si>
  <si>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</si>
  <si>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</si>
  <si>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</si>
  <si>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</si>
  <si>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</si>
  <si>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</si>
  <si>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</si>
  <si>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</si>
  <si>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</si>
  <si>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</si>
  <si>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</si>
  <si>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</si>
  <si>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</si>
  <si>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</si>
  <si>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</si>
  <si>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</si>
  <si>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</si>
  <si>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</si>
  <si>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</si>
  <si>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</si>
  <si>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</si>
  <si>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</si>
  <si>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</si>
  <si>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</si>
  <si>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</si>
  <si>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</si>
  <si>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</si>
  <si>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</si>
  <si>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</si>
  <si>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</si>
  <si>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</si>
  <si>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</si>
  <si>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</si>
  <si>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</si>
  <si>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</si>
  <si>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</si>
  <si>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</si>
  <si>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</si>
  <si>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</si>
  <si>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</si>
  <si>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</si>
  <si>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</si>
  <si>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</si>
  <si>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</si>
  <si>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</si>
  <si>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</si>
  <si>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</si>
  <si>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</si>
  <si>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</si>
  <si>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</si>
  <si>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</si>
  <si>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</si>
  <si>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</si>
  <si>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</si>
  <si>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</si>
  <si>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</si>
  <si>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</si>
  <si>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</si>
  <si>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</si>
  <si>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</si>
  <si>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</si>
  <si>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</si>
  <si>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</si>
  <si>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</si>
  <si>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</si>
  <si>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</si>
  <si>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</si>
  <si>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</si>
  <si>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</si>
  <si>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</si>
  <si>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</si>
  <si>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</si>
  <si>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</si>
  <si>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</si>
  <si>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</si>
  <si>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</si>
  <si>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</si>
  <si>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</si>
  <si>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</si>
  <si>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</si>
  <si>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</si>
  <si>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</si>
  <si>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</si>
  <si>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</si>
  <si>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</si>
  <si>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</si>
  <si>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</si>
  <si>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</si>
  <si>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</si>
  <si>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</si>
  <si>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</si>
  <si>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</si>
  <si>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</si>
  <si>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</si>
  <si>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</si>
  <si>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</si>
  <si>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</si>
  <si>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</si>
  <si>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</si>
  <si>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</si>
  <si>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</si>
  <si>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</si>
  <si>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</si>
  <si>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</si>
  <si>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</si>
  <si>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</si>
  <si>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</si>
  <si>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</si>
  <si>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</si>
  <si>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</si>
  <si>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</si>
  <si>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</si>
  <si>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</si>
  <si>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</si>
  <si>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</si>
  <si>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</si>
  <si>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</si>
  <si>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</si>
  <si>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</si>
  <si>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</si>
  <si>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</si>
  <si>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</si>
  <si>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</si>
  <si>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</si>
  <si>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</si>
  <si>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</si>
  <si>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</si>
  <si>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</si>
  <si>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</si>
  <si>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</si>
  <si>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</si>
  <si>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</si>
  <si>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</si>
  <si>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</si>
  <si>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</si>
  <si>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</si>
  <si>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</si>
  <si>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</si>
  <si>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</si>
  <si>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</si>
  <si>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</si>
  <si>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</si>
  <si>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</si>
  <si>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</si>
  <si>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</si>
  <si>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</si>
  <si>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</si>
  <si>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</si>
  <si>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</si>
  <si>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</si>
  <si>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</si>
  <si>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</si>
  <si>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</si>
  <si>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</si>
  <si>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</si>
  <si>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</si>
  <si>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</si>
  <si>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</si>
  <si>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</si>
  <si>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</si>
  <si>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</si>
  <si>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</si>
  <si>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</si>
  <si>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</si>
  <si>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</si>
  <si>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</si>
  <si>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</si>
  <si>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</si>
  <si>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</si>
  <si>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</si>
  <si>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</si>
  <si>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</si>
  <si>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</si>
  <si>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</si>
  <si>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</si>
  <si>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</si>
  <si>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</si>
  <si>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</si>
  <si>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</si>
  <si>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</si>
  <si>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</si>
  <si>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</si>
  <si>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</si>
  <si>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</si>
  <si>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</si>
  <si>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</si>
  <si>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</si>
  <si>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</si>
  <si>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</si>
  <si>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</si>
  <si>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</si>
  <si>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</si>
  <si>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</si>
  <si>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</si>
  <si>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</si>
  <si>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</si>
  <si>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</si>
  <si>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</si>
  <si>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</si>
  <si>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</si>
  <si>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</si>
  <si>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</si>
  <si>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</si>
  <si>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</si>
  <si>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</si>
  <si>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</si>
  <si>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</si>
  <si>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</si>
  <si>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</si>
  <si>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</si>
  <si>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</si>
  <si>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</si>
  <si>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</si>
  <si>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</si>
  <si>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</si>
  <si>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</si>
  <si>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</si>
  <si>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</si>
  <si>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</si>
  <si>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</si>
  <si>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</si>
  <si>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</si>
  <si>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</si>
  <si>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</si>
  <si>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</si>
  <si>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</si>
  <si>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</si>
  <si>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</si>
  <si>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</si>
  <si>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</si>
  <si>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</si>
  <si>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</si>
  <si>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</si>
  <si>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</si>
  <si>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</si>
  <si>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</si>
  <si>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</si>
  <si>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</si>
  <si>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</si>
  <si>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</si>
  <si>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</si>
  <si>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</si>
  <si>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</si>
  <si>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</si>
  <si>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</si>
  <si>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</si>
  <si>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</si>
  <si>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</si>
  <si>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</si>
  <si>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</si>
  <si>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</si>
  <si>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</si>
  <si>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</si>
  <si>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</si>
  <si>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</si>
  <si>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</si>
  <si>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</si>
  <si>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</si>
  <si>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</si>
  <si>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</si>
  <si>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</si>
  <si>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</si>
  <si>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</si>
  <si>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</si>
  <si>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</si>
  <si>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</si>
  <si>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</si>
  <si>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</si>
  <si>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</si>
  <si>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</si>
  <si>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</si>
  <si>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</si>
  <si>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</si>
  <si>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</si>
  <si>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</si>
  <si>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</si>
  <si>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</si>
  <si>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</si>
  <si>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</si>
  <si>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</si>
  <si>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</si>
  <si>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</si>
  <si>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</si>
  <si>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</si>
  <si>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</si>
  <si>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</si>
  <si>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</si>
  <si>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</si>
  <si>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</si>
  <si>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</si>
  <si>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</si>
  <si>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</si>
  <si>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</si>
  <si>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</si>
  <si>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</si>
  <si>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</si>
  <si>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</si>
  <si>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</si>
  <si>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</si>
  <si>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</si>
  <si>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</si>
  <si>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</si>
  <si>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</si>
  <si>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</si>
  <si>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</si>
  <si>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</si>
  <si>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</si>
  <si>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</si>
  <si>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</si>
  <si>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</si>
  <si>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</si>
  <si>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</si>
  <si>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</si>
  <si>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</si>
  <si>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</si>
  <si>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</si>
  <si>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</si>
  <si>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</si>
  <si>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</si>
  <si>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</si>
  <si>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</si>
  <si>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</si>
  <si>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</si>
  <si>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</si>
  <si>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</si>
  <si>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</si>
  <si>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</si>
  <si>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</si>
  <si>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</si>
  <si>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</si>
  <si>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</si>
  <si>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</si>
  <si>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</si>
  <si>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</si>
  <si>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</si>
  <si>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</si>
  <si>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</si>
  <si>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</si>
  <si>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</si>
  <si>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</si>
  <si>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</si>
  <si>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</si>
  <si>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</si>
  <si>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</si>
  <si>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</si>
  <si>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</si>
  <si>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</si>
  <si>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</si>
  <si>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</si>
  <si>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</si>
  <si>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</si>
  <si>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</si>
  <si>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</si>
  <si>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</si>
  <si>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</si>
  <si>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</si>
  <si>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</si>
  <si>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</si>
  <si>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</si>
  <si>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</si>
  <si>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</si>
  <si>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</si>
  <si>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</si>
  <si>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</si>
  <si>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</si>
  <si>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</si>
  <si>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</si>
  <si>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</si>
  <si>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</si>
  <si>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</si>
  <si>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</si>
  <si>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</si>
  <si>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</si>
  <si>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</si>
  <si>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</si>
  <si>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</si>
  <si>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</si>
  <si>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</si>
  <si>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</si>
  <si>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</si>
  <si>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</si>
  <si>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</si>
  <si>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</si>
  <si>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</si>
  <si>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</si>
  <si>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</si>
  <si>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</si>
  <si>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</si>
  <si>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</si>
  <si>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</si>
  <si>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</si>
  <si>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</si>
  <si>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</si>
  <si>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</si>
  <si>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</si>
  <si>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</si>
  <si>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</si>
  <si>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</si>
  <si>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</si>
  <si>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</si>
  <si>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</si>
  <si>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</si>
  <si>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</si>
  <si>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</si>
  <si>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</si>
  <si>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</si>
  <si>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</si>
  <si>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</si>
  <si>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</si>
  <si>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</si>
  <si>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</si>
  <si>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</si>
  <si>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</si>
  <si>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</si>
  <si>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</si>
  <si>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</si>
  <si>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</si>
  <si>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</si>
  <si>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</si>
  <si>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</si>
  <si>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</si>
  <si>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</si>
  <si>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</si>
  <si>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</si>
  <si>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</si>
  <si>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</si>
  <si>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</si>
  <si>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</si>
  <si>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</si>
  <si>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</si>
  <si>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</si>
  <si>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</si>
  <si>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</si>
  <si>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</si>
  <si>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</si>
  <si>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</si>
  <si>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</si>
  <si>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</si>
  <si>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</si>
  <si>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</si>
  <si>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</si>
  <si>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</si>
  <si>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</si>
  <si>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</si>
  <si>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</si>
  <si>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</si>
  <si>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</si>
  <si>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</si>
  <si>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</si>
  <si>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</si>
  <si>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</si>
  <si>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</si>
  <si>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</si>
  <si>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</si>
  <si>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</si>
  <si>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</si>
  <si>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</si>
  <si>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</si>
  <si>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</si>
  <si>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</si>
  <si>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</si>
  <si>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</si>
  <si>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</si>
  <si>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</si>
  <si>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</si>
  <si>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</si>
  <si>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</si>
  <si>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</si>
  <si>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</si>
  <si>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</si>
  <si>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</si>
  <si>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</si>
  <si>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</si>
  <si>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</si>
  <si>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</si>
  <si>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</si>
  <si>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</si>
  <si>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</si>
  <si>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</si>
  <si>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</si>
  <si>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</si>
  <si>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</si>
  <si>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</si>
  <si>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</si>
  <si>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</si>
  <si>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</si>
  <si>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</si>
  <si>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</si>
  <si>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</si>
  <si>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</si>
  <si>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</si>
  <si>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</si>
  <si>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</si>
  <si>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</si>
  <si>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</si>
  <si>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</si>
  <si>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</si>
  <si>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</si>
  <si>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</si>
  <si>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</si>
  <si>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</si>
  <si>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</si>
  <si>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</si>
  <si>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</si>
  <si>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</si>
  <si>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</si>
  <si>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</si>
  <si>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</si>
  <si>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</si>
  <si>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</si>
  <si>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</si>
  <si>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</si>
  <si>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</si>
  <si>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</si>
  <si>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</si>
  <si>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</si>
  <si>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</si>
  <si>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</si>
  <si>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</si>
  <si>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</si>
  <si>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</si>
  <si>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</si>
  <si>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</si>
  <si>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</si>
  <si>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</si>
  <si>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</si>
  <si>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</si>
  <si>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</si>
  <si>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</si>
  <si>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</si>
  <si>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</si>
  <si>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</si>
  <si>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</si>
  <si>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</si>
  <si>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</si>
  <si>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</si>
  <si>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</si>
  <si>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</si>
  <si>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</si>
  <si>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</si>
  <si>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</si>
  <si>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</si>
  <si>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</si>
  <si>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</si>
  <si>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</si>
  <si>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</si>
  <si>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</si>
  <si>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</si>
  <si>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</si>
  <si>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</si>
  <si>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</si>
  <si>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</si>
  <si>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</si>
  <si>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</si>
  <si>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</si>
  <si>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</si>
  <si>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</si>
  <si>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</si>
  <si>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</si>
  <si>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</si>
  <si>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</si>
  <si>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</si>
  <si>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</si>
  <si>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</si>
  <si>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</si>
  <si>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</si>
  <si>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</si>
  <si>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</si>
  <si>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</si>
  <si>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</si>
  <si>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</si>
  <si>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</si>
  <si>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</si>
  <si>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</si>
  <si>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</si>
  <si>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</si>
  <si>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</si>
  <si>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</si>
  <si>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</si>
  <si>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</si>
  <si>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</si>
  <si>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</si>
  <si>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</si>
  <si>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</si>
  <si>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</si>
  <si>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</si>
  <si>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</si>
  <si>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</si>
  <si>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</si>
  <si>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</si>
  <si>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</si>
  <si>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</si>
  <si>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</si>
  <si>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</si>
  <si>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</si>
  <si>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</si>
  <si>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</si>
  <si>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</si>
  <si>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</si>
  <si>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</si>
  <si>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</si>
  <si>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</si>
  <si>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</si>
  <si>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</si>
  <si>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</si>
  <si>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</si>
  <si>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</si>
  <si>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</si>
  <si>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</si>
  <si>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</si>
  <si>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</si>
  <si>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</si>
  <si>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</si>
  <si>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</si>
  <si>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</si>
  <si>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</si>
  <si>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</si>
  <si>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</si>
  <si>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</si>
  <si>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</si>
  <si>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</si>
  <si>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</si>
  <si>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</si>
  <si>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</si>
  <si>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</si>
  <si>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</si>
  <si>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</si>
  <si>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</si>
  <si>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</si>
  <si>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</si>
  <si>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</si>
  <si>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</si>
  <si>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</si>
  <si>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</si>
  <si>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</si>
  <si>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</si>
  <si>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</si>
  <si>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</si>
  <si>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</si>
  <si>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</si>
  <si>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</si>
  <si>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</si>
  <si>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</si>
  <si>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</si>
  <si>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</si>
  <si>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</si>
  <si>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</si>
  <si>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</si>
  <si>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</si>
  <si>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</si>
  <si>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</si>
  <si>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</si>
  <si>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</si>
  <si>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</si>
  <si>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</si>
  <si>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</si>
  <si>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</si>
  <si>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</si>
  <si>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</si>
  <si>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</si>
  <si>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</si>
  <si>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</si>
  <si>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</si>
  <si>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</si>
  <si>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</si>
  <si>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</si>
  <si>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</si>
  <si>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</si>
  <si>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</si>
  <si>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</si>
  <si>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</si>
  <si>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</si>
  <si>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</si>
  <si>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</si>
  <si>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</si>
  <si>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</si>
  <si>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</si>
  <si>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</si>
  <si>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</si>
  <si>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</si>
  <si>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</si>
  <si>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</si>
  <si>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</si>
  <si>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</si>
  <si>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</si>
  <si>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</si>
  <si>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</si>
  <si>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</si>
  <si>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</si>
  <si>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</si>
  <si>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</si>
  <si>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</si>
  <si>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</si>
  <si>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</si>
  <si>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</si>
  <si>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</si>
  <si>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</si>
  <si>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</si>
  <si>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</si>
  <si>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</si>
  <si>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</si>
  <si>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</si>
  <si>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</si>
  <si>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</si>
  <si>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</si>
  <si>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</si>
  <si>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</si>
  <si>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</si>
  <si>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</si>
  <si>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</si>
  <si>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</si>
  <si>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</si>
  <si>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</si>
  <si>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</si>
  <si>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</si>
  <si>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</si>
  <si>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</si>
  <si>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</si>
  <si>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</si>
  <si>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</si>
  <si>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</si>
  <si>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</si>
  <si>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</si>
  <si>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</si>
  <si>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</si>
  <si>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</si>
  <si>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</si>
  <si>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</si>
  <si>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</si>
  <si>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</si>
  <si>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</si>
  <si>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</si>
  <si>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</si>
  <si>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</si>
  <si>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</si>
  <si>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</si>
  <si>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</si>
  <si>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</si>
  <si>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</si>
  <si>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</si>
  <si>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</si>
  <si>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</si>
  <si>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</si>
  <si>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</si>
  <si>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</si>
  <si>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</si>
  <si>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</si>
  <si>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</si>
  <si>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</si>
  <si>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</si>
  <si>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</si>
  <si>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</si>
  <si>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</si>
  <si>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</si>
  <si>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</si>
  <si>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</si>
  <si>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</si>
  <si>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</si>
  <si>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</si>
  <si>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</si>
  <si>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</si>
  <si>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</si>
  <si>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</si>
  <si>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</si>
  <si>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</si>
  <si>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</si>
  <si>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</si>
  <si>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</si>
  <si>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</si>
  <si>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</si>
  <si>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</si>
  <si>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</si>
  <si>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</si>
  <si>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</si>
  <si>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</si>
  <si>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</si>
  <si>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</si>
  <si>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</si>
  <si>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</si>
  <si>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</si>
  <si>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</si>
  <si>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</si>
  <si>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</si>
  <si>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</si>
  <si>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</si>
  <si>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</si>
  <si>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</si>
  <si>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</si>
  <si>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</si>
  <si>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</si>
  <si>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</si>
  <si>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</si>
  <si>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</si>
  <si>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</si>
  <si>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</si>
  <si>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</si>
  <si>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</si>
  <si>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</si>
  <si>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</si>
  <si>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</si>
  <si>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</si>
  <si>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</si>
  <si>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</si>
  <si>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</si>
  <si>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</si>
  <si>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</si>
  <si>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</si>
  <si>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</si>
  <si>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</si>
  <si>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</si>
  <si>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</si>
  <si>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</si>
  <si>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</si>
  <si>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</si>
  <si>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</si>
  <si>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</si>
  <si>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</si>
  <si>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</si>
  <si>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</si>
  <si>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</si>
  <si>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</si>
  <si>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</si>
  <si>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</si>
  <si>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</si>
  <si>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</si>
  <si>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</si>
  <si>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</si>
  <si>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</si>
  <si>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</si>
  <si>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</si>
  <si>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</si>
  <si>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</si>
  <si>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</si>
  <si>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</si>
  <si>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</si>
  <si>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</si>
  <si>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</si>
  <si>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</si>
  <si>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</si>
  <si>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</si>
  <si>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</si>
  <si>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</si>
  <si>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</si>
  <si>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</si>
  <si>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</si>
  <si>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</si>
  <si>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</si>
  <si>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</si>
  <si>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</si>
  <si>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</si>
  <si>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</si>
  <si>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</si>
  <si>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</si>
  <si>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</si>
  <si>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</si>
  <si>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</si>
  <si>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</si>
  <si>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</si>
  <si>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</si>
  <si>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</si>
  <si>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</si>
  <si>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</si>
  <si>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</si>
  <si>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</si>
  <si>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</si>
  <si>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</si>
  <si>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</si>
  <si>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</si>
  <si>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</si>
  <si>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</si>
  <si>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</si>
  <si>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</si>
  <si>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</si>
  <si>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</si>
  <si>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</si>
  <si>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</si>
  <si>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</si>
  <si>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</si>
  <si>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</si>
  <si>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</si>
  <si>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</si>
  <si>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</si>
  <si>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</si>
  <si>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</si>
  <si>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</si>
  <si>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</si>
  <si>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</si>
  <si>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</si>
  <si>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</si>
  <si>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</si>
  <si>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</si>
  <si>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</si>
  <si>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</si>
  <si>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</si>
  <si>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</si>
  <si>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</si>
  <si>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</si>
  <si>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</si>
  <si>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</si>
  <si>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</si>
  <si>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</si>
  <si>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</si>
  <si>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</si>
  <si>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</si>
  <si>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</si>
  <si>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</si>
  <si>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</si>
  <si>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</si>
  <si>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</si>
  <si>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</si>
  <si>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</si>
  <si>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</si>
  <si>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</si>
  <si>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</si>
  <si>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</si>
  <si>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</si>
  <si>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</si>
  <si>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</si>
  <si>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</si>
  <si>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</si>
  <si>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</si>
  <si>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</si>
  <si>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</si>
  <si>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</si>
  <si>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</si>
  <si>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</si>
  <si>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</si>
  <si>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</si>
  <si>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</si>
  <si>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</si>
  <si>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</si>
  <si>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</si>
  <si>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</si>
  <si>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</si>
  <si>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</si>
  <si>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</si>
  <si>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</si>
  <si>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</si>
  <si>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</si>
  <si>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</si>
  <si>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</si>
  <si>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</si>
  <si>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</si>
  <si>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</si>
  <si>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</si>
  <si>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</si>
  <si>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</si>
  <si>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</si>
  <si>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</si>
  <si>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</si>
  <si>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</si>
  <si>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</si>
  <si>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</si>
  <si>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</si>
  <si>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</si>
  <si>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</si>
  <si>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</si>
  <si>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</si>
  <si>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</si>
  <si>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</si>
  <si>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</si>
  <si>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</si>
  <si>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</si>
  <si>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</si>
  <si>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</si>
  <si>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</si>
  <si>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</si>
  <si>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</si>
  <si>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</si>
  <si>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</si>
  <si>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</si>
  <si>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</si>
  <si>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</si>
  <si>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</si>
  <si>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</si>
  <si>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</si>
  <si>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</si>
  <si>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</si>
  <si>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</si>
  <si>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</si>
  <si>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</si>
  <si>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</si>
  <si>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</si>
  <si>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</si>
  <si>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</si>
  <si>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</si>
  <si>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</si>
  <si>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</si>
  <si>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</si>
  <si>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</si>
  <si>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</si>
  <si>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</si>
  <si>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</si>
  <si>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</si>
  <si>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</si>
  <si>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</si>
  <si>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</si>
  <si>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</si>
  <si>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</si>
  <si>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</si>
  <si>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</si>
  <si>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</si>
  <si>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</si>
  <si>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</si>
  <si>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</si>
  <si>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</si>
  <si>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</si>
  <si>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</si>
  <si>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</si>
  <si>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</si>
  <si>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</si>
  <si>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</si>
  <si>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</si>
  <si>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</si>
  <si>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</si>
  <si>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</si>
  <si>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</si>
  <si>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</si>
  <si>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</si>
  <si>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</si>
  <si>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</si>
  <si>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</si>
  <si>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</si>
  <si>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</si>
  <si>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</si>
  <si>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</si>
  <si>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</si>
  <si>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</si>
  <si>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</si>
  <si>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</si>
  <si>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</si>
  <si>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</si>
  <si>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</si>
  <si>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</si>
  <si>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</si>
  <si>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</si>
  <si>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</si>
  <si>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</si>
  <si>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</si>
  <si>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</si>
  <si>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</si>
  <si>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</si>
  <si>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</si>
  <si>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</si>
  <si>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</si>
  <si>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</si>
  <si>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</si>
  <si>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</si>
  <si>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</si>
  <si>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</si>
  <si>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</si>
  <si>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</si>
  <si>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</si>
  <si>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</si>
  <si>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</si>
  <si>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</si>
  <si>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</si>
  <si>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</si>
  <si>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</si>
  <si>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</si>
  <si>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</si>
  <si>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</si>
  <si>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</si>
  <si>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</si>
  <si>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</si>
  <si>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</si>
  <si>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</si>
  <si>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</si>
  <si>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</si>
  <si>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</si>
  <si>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</si>
  <si>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</si>
  <si>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</si>
  <si>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</si>
  <si>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</si>
  <si>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</si>
  <si>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</si>
  <si>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</si>
  <si>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</si>
  <si>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</si>
  <si>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</si>
  <si>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</si>
  <si>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</si>
  <si>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</si>
  <si>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</si>
  <si>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</si>
  <si>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</si>
  <si>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</si>
  <si>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</si>
  <si>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</si>
  <si>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</si>
  <si>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</si>
  <si>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</si>
  <si>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</si>
  <si>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</si>
  <si>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</si>
  <si>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</si>
  <si>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</si>
  <si>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</si>
  <si>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</si>
  <si>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</si>
  <si>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</si>
  <si>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</si>
  <si>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</si>
  <si>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</si>
  <si>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</si>
  <si>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</si>
  <si>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</si>
  <si>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</si>
  <si>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</si>
  <si>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</si>
  <si>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</si>
  <si>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</si>
  <si>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</si>
  <si>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</si>
  <si>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</si>
  <si>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</si>
  <si>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</si>
  <si>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</si>
  <si>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</si>
  <si>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</si>
  <si>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</si>
  <si>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</si>
  <si>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</si>
  <si>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</si>
  <si>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</si>
  <si>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</si>
  <si>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</si>
  <si>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</si>
  <si>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</si>
  <si>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</si>
  <si>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</si>
  <si>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</si>
  <si>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</si>
  <si>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</si>
  <si>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</si>
  <si>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</si>
  <si>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</si>
  <si>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</si>
  <si>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</si>
  <si>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</si>
  <si>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</si>
  <si>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</si>
  <si>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</si>
  <si>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</si>
  <si>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</si>
  <si>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</si>
  <si>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</si>
  <si>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</si>
  <si>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</si>
  <si>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</si>
  <si>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</si>
  <si>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</si>
  <si>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</si>
  <si>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</si>
  <si>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</si>
  <si>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</si>
  <si>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</si>
  <si>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</si>
  <si>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</si>
  <si>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</si>
  <si>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</si>
  <si>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</si>
  <si>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</si>
  <si>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</si>
  <si>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</si>
  <si>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</si>
  <si>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</si>
  <si>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</si>
  <si>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</si>
  <si>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</si>
  <si>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</si>
  <si>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</si>
  <si>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</si>
  <si>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</si>
  <si>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</si>
  <si>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</si>
  <si>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</si>
  <si>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</si>
  <si>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</si>
  <si>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</si>
  <si>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</si>
  <si>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</si>
  <si>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</si>
  <si>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</si>
  <si>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</si>
  <si>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</si>
  <si>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</si>
  <si>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</si>
  <si>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</si>
  <si>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</si>
  <si>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</si>
  <si>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</si>
  <si>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</si>
  <si>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</si>
  <si>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</si>
  <si>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</si>
  <si>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</si>
  <si>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</si>
  <si>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</si>
  <si>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</si>
  <si>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</si>
  <si>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</si>
  <si>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</si>
  <si>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</si>
  <si>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</si>
  <si>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</si>
  <si>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</si>
  <si>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</si>
  <si>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</si>
  <si>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</si>
  <si>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</si>
  <si>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</si>
  <si>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</si>
  <si>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</si>
  <si>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</si>
  <si>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</si>
  <si>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</si>
  <si>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</si>
  <si>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2021-52-20000107.0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</si>
</sst>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5" zoomScaleNormal="75" zoomScaleSheetLayoutView="40" zoomScalePageLayoutView="40" workbookViewId="0">
      <selection activeCell="A23" sqref="A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772</v>
      </c>
      <c r="K20" s="146">
        <v>3110398021</v>
      </c>
      <c r="L20" s="147"/>
      <c r="M20" s="147">
        <v>44561</v>
      </c>
      <c r="N20" s="130">
        <f>+(M20-L20)/30</f>
        <v>1485.3666666666666</v>
      </c>
      <c r="O20" s="133"/>
      <c r="U20" s="129"/>
      <c r="V20" s="105">
        <f ca="1">NOW()</f>
        <v>44193.318321064813</v>
      </c>
      <c r="W20" s="105">
        <f ca="1">NOW()</f>
        <v>44193.318321064813</v>
      </c>
    </row>
    <row r="21" spans="1:23" ht="30" customHeight="1" outlineLevel="1" x14ac:dyDescent="0.3">
      <c r="A21" s="9"/>
      <c r="B21" s="71"/>
      <c r="C21" s="5"/>
      <c r="D21" s="5"/>
      <c r="E21" s="5"/>
      <c r="F21" s="5"/>
      <c r="G21" s="5"/>
      <c r="H21" s="70"/>
      <c r="I21" s="144" t="s">
        <v>110</v>
      </c>
      <c r="J21" s="145" t="s">
        <v>261</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775</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793</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t="s">
        <v>110</v>
      </c>
      <c r="J24" s="145" t="s">
        <v>103</v>
      </c>
      <c r="K24" s="146"/>
      <c r="L24" s="147"/>
      <c r="M24" s="147">
        <v>44561</v>
      </c>
      <c r="N24" s="131">
        <f t="shared" si="1"/>
        <v>1485.3666666666666</v>
      </c>
      <c r="O24" s="134"/>
    </row>
    <row r="25" spans="1:23" ht="30" customHeight="1" outlineLevel="1" x14ac:dyDescent="0.3">
      <c r="A25" s="9"/>
      <c r="B25" s="101"/>
      <c r="C25" s="21"/>
      <c r="D25" s="21"/>
      <c r="E25" s="21"/>
      <c r="F25" s="5"/>
      <c r="G25" s="5"/>
      <c r="H25" s="70"/>
      <c r="I25" s="144" t="s">
        <v>110</v>
      </c>
      <c r="J25" s="145" t="s">
        <v>813</v>
      </c>
      <c r="K25" s="146"/>
      <c r="L25" s="147"/>
      <c r="M25" s="147">
        <v>44561</v>
      </c>
      <c r="N25" s="131">
        <f t="shared" si="1"/>
        <v>1485.3666666666666</v>
      </c>
      <c r="O25" s="134"/>
    </row>
    <row r="26" spans="1:23" ht="30" customHeight="1" outlineLevel="1" x14ac:dyDescent="0.3">
      <c r="A26" s="9"/>
      <c r="B26" s="101"/>
      <c r="C26" s="21"/>
      <c r="D26" s="21"/>
      <c r="E26" s="21"/>
      <c r="F26" s="5"/>
      <c r="G26" s="5"/>
      <c r="H26" s="70"/>
      <c r="I26" s="144" t="s">
        <v>110</v>
      </c>
      <c r="J26" s="145" t="s">
        <v>243</v>
      </c>
      <c r="K26" s="146"/>
      <c r="L26" s="147"/>
      <c r="M26" s="147">
        <v>44561</v>
      </c>
      <c r="N26" s="131">
        <f t="shared" si="1"/>
        <v>1485.3666666666666</v>
      </c>
      <c r="O26" s="134"/>
    </row>
    <row r="27" spans="1:23" ht="30" customHeight="1" outlineLevel="1" x14ac:dyDescent="0.3">
      <c r="A27" s="9"/>
      <c r="B27" s="101"/>
      <c r="C27" s="21"/>
      <c r="D27" s="21"/>
      <c r="E27" s="21"/>
      <c r="F27" s="5"/>
      <c r="G27" s="5"/>
      <c r="H27" s="70"/>
      <c r="I27" s="144" t="s">
        <v>110</v>
      </c>
      <c r="J27" s="145" t="s">
        <v>814</v>
      </c>
      <c r="K27" s="146"/>
      <c r="L27" s="147"/>
      <c r="M27" s="147">
        <v>44561</v>
      </c>
      <c r="N27" s="131">
        <f t="shared" si="1"/>
        <v>1485.3666666666666</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93311940.629999995</v>
      </c>
      <c r="F185" s="92"/>
      <c r="G185" s="93"/>
      <c r="H185" s="88"/>
      <c r="I185" s="90" t="s">
        <v>2627</v>
      </c>
      <c r="J185" s="161">
        <f>+SUM(M179:M183)</f>
        <v>0.02</v>
      </c>
      <c r="K185" s="234" t="s">
        <v>2628</v>
      </c>
      <c r="L185" s="234"/>
      <c r="M185" s="94">
        <f>+J185*(SUM(K20:K35))</f>
        <v>62207960.420000002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a65d333d-5b59-4810-bc94-b80d9325abbc"/>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