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<sst xmlns="http://schemas.openxmlformats.org/spreadsheetml/2006/main" count="3147" uniqueCount="2708">
  <si>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</si>
  <si>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</si>
  <si>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</si>
  <si>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</si>
  <si>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</si>
  <si>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</si>
  <si>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</si>
  <si>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</si>
  <si>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</si>
  <si>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</si>
  <si>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</si>
  <si>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</si>
  <si>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</si>
  <si>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</si>
  <si>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</si>
  <si>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</si>
  <si>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</si>
  <si>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</si>
  <si>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</si>
  <si>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</si>
  <si>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</si>
  <si>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</si>
  <si>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</si>
  <si>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</si>
  <si>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</si>
  <si>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</si>
  <si>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</si>
  <si>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</si>
  <si>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</si>
  <si>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</si>
  <si>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</si>
  <si>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</si>
  <si>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</si>
  <si>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</si>
  <si>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</si>
  <si>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</si>
  <si>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</si>
  <si>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</si>
  <si>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</si>
  <si>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</si>
  <si>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</si>
  <si>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</si>
  <si>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</si>
  <si>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</si>
  <si>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</si>
  <si>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</si>
  <si>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</si>
  <si>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</si>
  <si>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</si>
  <si>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</si>
  <si>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</si>
  <si>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</si>
  <si>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</si>
  <si>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</si>
  <si>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</si>
  <si>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</si>
  <si>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</si>
  <si>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</si>
  <si>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</si>
  <si>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</si>
  <si>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</si>
  <si>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</si>
  <si>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</si>
  <si>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</si>
  <si>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</si>
  <si>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</si>
  <si>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</si>
  <si>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</si>
  <si>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</si>
  <si>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</si>
  <si>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</si>
  <si>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</si>
  <si>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</si>
  <si>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</si>
  <si>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</si>
  <si>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</si>
  <si>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</si>
  <si>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</si>
  <si>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</si>
  <si>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</si>
  <si>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</si>
  <si>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</si>
  <si>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</si>
  <si>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</si>
  <si>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</si>
  <si>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</si>
  <si>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</si>
  <si>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</si>
  <si>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</si>
  <si>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</si>
  <si>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</si>
  <si>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</si>
  <si>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</si>
  <si>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</si>
  <si>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</si>
  <si>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</si>
  <si>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</si>
  <si>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</si>
  <si>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</si>
  <si>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</si>
  <si>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</si>
  <si>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</si>
  <si>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</si>
  <si>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</si>
  <si>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</si>
  <si>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</si>
  <si>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</si>
  <si>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</si>
  <si>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</si>
  <si>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</si>
  <si>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</si>
  <si>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</si>
  <si>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</si>
  <si>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</si>
  <si>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</si>
  <si>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</si>
  <si>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</si>
  <si>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</si>
  <si>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</si>
  <si>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</si>
  <si>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</si>
  <si>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</si>
  <si>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</si>
  <si>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</si>
  <si>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</si>
  <si>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</si>
  <si>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</si>
  <si>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</si>
  <si>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</si>
  <si>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</si>
  <si>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</si>
  <si>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</si>
  <si>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</si>
  <si>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</si>
  <si>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</si>
  <si>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</si>
  <si>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</si>
  <si>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</si>
  <si>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</si>
  <si>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</si>
  <si>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</si>
  <si>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</si>
  <si>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</si>
  <si>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</si>
  <si>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</si>
  <si>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</si>
  <si>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</si>
  <si>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</si>
  <si>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</si>
  <si>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</si>
  <si>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</si>
  <si>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</si>
  <si>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</si>
  <si>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</si>
  <si>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</si>
  <si>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</si>
  <si>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</si>
  <si>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</si>
  <si>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</si>
  <si>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</si>
  <si>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</si>
  <si>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</si>
  <si>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</si>
  <si>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</si>
  <si>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</si>
  <si>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</si>
  <si>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</si>
  <si>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</si>
  <si>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</si>
  <si>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</si>
  <si>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</si>
  <si>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</si>
  <si>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</si>
  <si>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</si>
  <si>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</si>
  <si>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</si>
  <si>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</si>
  <si>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</si>
  <si>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</si>
  <si>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</si>
  <si>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</si>
  <si>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</si>
  <si>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</si>
  <si>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</si>
  <si>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</si>
  <si>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</si>
  <si>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</si>
  <si>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</si>
  <si>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</si>
  <si>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</si>
  <si>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</si>
  <si>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</si>
  <si>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</si>
  <si>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</si>
  <si>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</si>
  <si>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</si>
  <si>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</si>
  <si>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</si>
  <si>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</si>
  <si>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</si>
  <si>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</si>
  <si>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</si>
  <si>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</si>
  <si>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</si>
  <si>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</si>
  <si>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</si>
  <si>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</si>
  <si>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</si>
  <si>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</si>
  <si>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</si>
  <si>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</si>
  <si>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</si>
  <si>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</si>
  <si>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</si>
  <si>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</si>
  <si>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</si>
  <si>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</si>
  <si>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</si>
  <si>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</si>
  <si>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</si>
  <si>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</si>
  <si>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</si>
  <si>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</si>
  <si>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</si>
  <si>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</si>
  <si>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</si>
  <si>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</si>
  <si>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</si>
  <si>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</si>
  <si>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</si>
  <si>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</si>
  <si>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</si>
  <si>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</si>
  <si>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</si>
  <si>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</si>
  <si>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</si>
  <si>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</si>
  <si>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</si>
  <si>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</si>
  <si>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</si>
  <si>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</si>
  <si>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</si>
  <si>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</si>
  <si>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</si>
  <si>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</si>
  <si>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</si>
  <si>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</si>
  <si>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</si>
  <si>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</si>
  <si>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</si>
  <si>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</si>
  <si>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</si>
  <si>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</si>
  <si>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</si>
  <si>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</si>
  <si>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</si>
  <si>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</si>
  <si>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</si>
  <si>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</si>
  <si>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</si>
  <si>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</si>
  <si>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</si>
  <si>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</si>
  <si>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</si>
  <si>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</si>
  <si>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</si>
  <si>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</si>
  <si>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</si>
  <si>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</si>
  <si>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</si>
  <si>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</si>
  <si>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</si>
  <si>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</si>
  <si>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</si>
  <si>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</si>
  <si>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</si>
  <si>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</si>
  <si>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</si>
  <si>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</si>
  <si>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</si>
  <si>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</si>
  <si>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</si>
  <si>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</si>
  <si>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</si>
  <si>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</si>
  <si>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</si>
  <si>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</si>
  <si>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</si>
  <si>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</si>
  <si>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</si>
  <si>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</si>
  <si>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</si>
  <si>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</si>
  <si>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</si>
  <si>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</si>
  <si>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</si>
  <si>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</si>
  <si>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</si>
  <si>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</si>
  <si>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</si>
  <si>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</si>
  <si>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</si>
  <si>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</si>
  <si>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</si>
  <si>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</si>
  <si>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</si>
  <si>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</si>
  <si>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</si>
  <si>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</si>
  <si>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</si>
  <si>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</si>
  <si>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</si>
  <si>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</si>
  <si>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</si>
  <si>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</si>
  <si>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</si>
  <si>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</si>
  <si>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</si>
  <si>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</si>
  <si>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</si>
  <si>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</si>
  <si>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</si>
  <si>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</si>
  <si>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</si>
  <si>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</si>
  <si>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</si>
  <si>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</si>
  <si>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</si>
  <si>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</si>
  <si>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</si>
  <si>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</si>
  <si>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</si>
  <si>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</si>
  <si>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</si>
  <si>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</si>
  <si>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</si>
  <si>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</si>
  <si>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</si>
  <si>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</si>
  <si>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</si>
  <si>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</si>
  <si>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</si>
  <si>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</si>
  <si>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</si>
  <si>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</si>
  <si>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</si>
  <si>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</si>
  <si>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</si>
  <si>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</si>
  <si>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</si>
  <si>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</si>
  <si>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</si>
  <si>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</si>
  <si>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</si>
  <si>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</si>
  <si>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</si>
  <si>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</si>
  <si>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</si>
  <si>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</si>
  <si>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</si>
  <si>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</si>
  <si>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</si>
  <si>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</si>
  <si>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</si>
  <si>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</si>
  <si>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</si>
  <si>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</si>
  <si>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</si>
  <si>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</si>
  <si>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</si>
  <si>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</si>
  <si>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</si>
  <si>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</si>
  <si>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</si>
  <si>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</si>
  <si>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</si>
  <si>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</si>
  <si>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</si>
  <si>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</si>
  <si>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</si>
  <si>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</si>
  <si>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</si>
  <si>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</si>
  <si>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</si>
  <si>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</si>
  <si>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</si>
  <si>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</si>
  <si>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</si>
  <si>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</si>
  <si>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</si>
  <si>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</si>
  <si>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</si>
  <si>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</si>
  <si>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</si>
  <si>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</si>
  <si>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</si>
  <si>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</si>
  <si>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</si>
  <si>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</si>
  <si>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</si>
  <si>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</si>
  <si>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</si>
  <si>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</si>
  <si>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</si>
  <si>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</si>
  <si>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</si>
  <si>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</si>
  <si>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</si>
  <si>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</si>
  <si>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</si>
  <si>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</si>
  <si>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</si>
  <si>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</si>
  <si>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</si>
  <si>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</si>
  <si>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</si>
  <si>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</si>
  <si>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</si>
  <si>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</si>
  <si>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</si>
  <si>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</si>
  <si>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</si>
  <si>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</si>
  <si>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</si>
  <si>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</si>
  <si>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</si>
  <si>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</si>
  <si>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</si>
  <si>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</si>
  <si>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</si>
  <si>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</si>
  <si>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</si>
  <si>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</si>
  <si>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</si>
  <si>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</si>
  <si>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</si>
  <si>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</si>
  <si>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</si>
  <si>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</si>
  <si>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</si>
  <si>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</si>
  <si>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</si>
  <si>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</si>
  <si>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</si>
  <si>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</si>
  <si>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</si>
  <si>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</si>
  <si>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</si>
  <si>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</si>
  <si>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</si>
  <si>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</si>
  <si>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</si>
  <si>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</si>
  <si>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</si>
  <si>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</si>
  <si>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</si>
  <si>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</si>
  <si>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</si>
  <si>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</si>
  <si>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</si>
  <si>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</si>
  <si>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</si>
  <si>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</si>
  <si>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</si>
  <si>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</si>
  <si>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</si>
  <si>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</si>
  <si>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</si>
  <si>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</si>
  <si>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</si>
  <si>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</si>
  <si>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</si>
  <si>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</si>
  <si>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</si>
  <si>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</si>
  <si>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</si>
  <si>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</si>
  <si>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</si>
  <si>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</si>
  <si>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</si>
  <si>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</si>
  <si>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</si>
  <si>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</si>
  <si>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</si>
  <si>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</si>
  <si>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</si>
  <si>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</si>
  <si>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</si>
  <si>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</si>
  <si>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</si>
  <si>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</si>
  <si>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</si>
  <si>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</si>
  <si>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</si>
  <si>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</si>
  <si>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</si>
  <si>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</si>
  <si>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</si>
  <si>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</si>
  <si>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</si>
  <si>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</si>
  <si>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</si>
  <si>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</si>
  <si>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</si>
  <si>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</si>
  <si>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</si>
  <si>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</si>
  <si>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</si>
  <si>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</si>
  <si>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</si>
  <si>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</si>
  <si>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</si>
  <si>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</si>
  <si>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</si>
  <si>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</si>
  <si>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</si>
  <si>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</si>
  <si>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</si>
  <si>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</si>
  <si>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</si>
  <si>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</si>
  <si>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</si>
  <si>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</si>
  <si>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</si>
  <si>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</si>
  <si>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</si>
  <si>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</si>
  <si>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</si>
  <si>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</si>
  <si>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</si>
  <si>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</si>
  <si>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</si>
  <si>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</si>
  <si>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</si>
  <si>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</si>
  <si>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</si>
  <si>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</si>
  <si>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</si>
  <si>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</si>
  <si>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</si>
  <si>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</si>
  <si>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</si>
  <si>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</si>
  <si>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</si>
  <si>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</si>
  <si>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</si>
  <si>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</si>
  <si>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</si>
  <si>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</si>
  <si>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</si>
  <si>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</si>
  <si>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</si>
  <si>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</si>
  <si>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</si>
  <si>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</si>
  <si>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</si>
  <si>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</si>
  <si>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</si>
  <si>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</si>
  <si>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</si>
  <si>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</si>
  <si>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</si>
  <si>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</si>
  <si>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</si>
  <si>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</si>
  <si>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</si>
  <si>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</si>
  <si>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</si>
  <si>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</si>
  <si>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</si>
  <si>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</si>
  <si>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</si>
  <si>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</si>
  <si>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</si>
  <si>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</si>
  <si>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</si>
  <si>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</si>
  <si>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</si>
  <si>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</si>
  <si>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</si>
  <si>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</si>
  <si>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</si>
  <si>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</si>
  <si>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</si>
  <si>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</si>
  <si>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</si>
  <si>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</si>
  <si>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</si>
  <si>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</si>
  <si>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</si>
  <si>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</si>
  <si>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</si>
  <si>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</si>
  <si>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</si>
  <si>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</si>
  <si>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</si>
  <si>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</si>
  <si>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</si>
  <si>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</si>
  <si>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</si>
  <si>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</si>
  <si>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</si>
  <si>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</si>
  <si>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</si>
  <si>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</si>
  <si>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</si>
  <si>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</si>
  <si>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</si>
  <si>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</si>
  <si>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</si>
  <si>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</si>
  <si>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</si>
  <si>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</si>
  <si>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</si>
  <si>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</si>
  <si>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</si>
  <si>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</si>
  <si>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</si>
  <si>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</si>
  <si>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</si>
  <si>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</si>
  <si>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</si>
  <si>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</si>
  <si>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</si>
  <si>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</si>
  <si>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</si>
  <si>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</si>
  <si>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</si>
  <si>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</si>
  <si>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</si>
  <si>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</si>
  <si>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</si>
  <si>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</si>
  <si>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</si>
  <si>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</si>
  <si>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</si>
  <si>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</si>
  <si>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</si>
  <si>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</si>
  <si>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</si>
  <si>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</si>
  <si>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</si>
  <si>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</si>
  <si>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</si>
  <si>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</si>
  <si>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</si>
  <si>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</si>
  <si>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</si>
  <si>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</si>
  <si>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</si>
  <si>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</si>
  <si>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</si>
  <si>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</si>
  <si>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</si>
  <si>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</si>
  <si>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</si>
  <si>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</si>
  <si>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</si>
  <si>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</si>
  <si>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</si>
  <si>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</si>
  <si>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</si>
  <si>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</si>
  <si>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</si>
  <si>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</si>
  <si>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</si>
  <si>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</si>
  <si>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</si>
  <si>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</si>
  <si>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</si>
  <si>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</si>
  <si>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</si>
  <si>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</si>
  <si>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</si>
  <si>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</si>
  <si>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</si>
  <si>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</si>
  <si>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</si>
  <si>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</si>
  <si>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</si>
  <si>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</si>
  <si>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</si>
  <si>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</si>
  <si>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</si>
  <si>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</si>
  <si>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</si>
  <si>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</si>
  <si>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</si>
  <si>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</si>
  <si>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</si>
  <si>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</si>
  <si>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</si>
  <si>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</si>
  <si>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</si>
  <si>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</si>
  <si>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</si>
  <si>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</si>
  <si>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</si>
  <si>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</si>
  <si>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</si>
  <si>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</si>
  <si>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</si>
  <si>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</si>
  <si>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</si>
  <si>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</si>
  <si>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</si>
  <si>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</si>
  <si>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</si>
  <si>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</si>
  <si>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</si>
  <si>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</si>
  <si>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</si>
  <si>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</si>
  <si>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</si>
  <si>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</si>
  <si>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</si>
  <si>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</si>
  <si>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</si>
  <si>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</si>
  <si>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</si>
  <si>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</si>
  <si>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</si>
  <si>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</si>
  <si>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</si>
  <si>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</si>
  <si>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</si>
  <si>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</si>
  <si>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</si>
  <si>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</si>
  <si>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</si>
  <si>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</si>
  <si>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</si>
  <si>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</si>
  <si>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</si>
  <si>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</si>
  <si>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</si>
  <si>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</si>
  <si>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</si>
  <si>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</si>
  <si>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</si>
  <si>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</si>
  <si>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</si>
  <si>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</si>
  <si>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</si>
  <si>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</si>
  <si>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</si>
  <si>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</si>
  <si>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</si>
  <si>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</si>
  <si>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</si>
  <si>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</si>
  <si>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</si>
  <si>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</si>
  <si>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</si>
  <si>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</si>
  <si>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</si>
  <si>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</si>
  <si>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</si>
  <si>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</si>
  <si>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</si>
  <si>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</si>
  <si>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</si>
  <si>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</si>
  <si>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</si>
  <si>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</si>
  <si>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</si>
  <si>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</si>
  <si>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</si>
  <si>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</si>
  <si>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</si>
  <si>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</si>
  <si>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</si>
  <si>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</si>
  <si>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</si>
  <si>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</si>
  <si>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</si>
  <si>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</si>
  <si>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</si>
  <si>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</si>
  <si>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</si>
  <si>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</si>
  <si>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</si>
  <si>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</si>
  <si>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</si>
  <si>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</si>
  <si>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</si>
  <si>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</si>
  <si>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</si>
  <si>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</si>
  <si>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</si>
  <si>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</si>
  <si>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</si>
  <si>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</si>
  <si>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</si>
  <si>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</si>
  <si>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</si>
  <si>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</si>
  <si>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</si>
  <si>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</si>
  <si>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</si>
  <si>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</si>
  <si>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</si>
  <si>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</si>
  <si>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</si>
  <si>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</si>
  <si>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</si>
  <si>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</si>
  <si>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</si>
  <si>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</si>
  <si>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</si>
  <si>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</si>
  <si>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</si>
  <si>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</si>
  <si>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</si>
  <si>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</si>
  <si>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</si>
  <si>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</si>
  <si>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</si>
  <si>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</si>
  <si>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</si>
  <si>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</si>
  <si>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</si>
  <si>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</si>
  <si>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</si>
  <si>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</si>
  <si>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</si>
  <si>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</si>
  <si>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</si>
  <si>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</si>
  <si>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</si>
  <si>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</si>
  <si>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</si>
  <si>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</si>
  <si>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</si>
  <si>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</si>
  <si>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</si>
  <si>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</si>
  <si>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</si>
  <si>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</si>
  <si>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</si>
  <si>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</si>
  <si>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</si>
  <si>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</si>
  <si>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</si>
  <si>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</si>
  <si>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</si>
  <si>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</si>
  <si>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</si>
  <si>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</si>
  <si>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</si>
  <si>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</si>
  <si>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</si>
  <si>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</si>
  <si>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</si>
  <si>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</si>
  <si>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</si>
  <si>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</si>
  <si>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</si>
  <si>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</si>
  <si>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</si>
  <si>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</si>
  <si>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</si>
  <si>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</si>
  <si>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</si>
  <si>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</si>
  <si>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</si>
  <si>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</si>
  <si>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</si>
  <si>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</si>
  <si>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</si>
  <si>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</si>
  <si>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</si>
  <si>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</si>
  <si>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</si>
  <si>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</si>
  <si>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</si>
  <si>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</si>
  <si>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</si>
  <si>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</si>
  <si>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</si>
  <si>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</si>
  <si>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</si>
  <si>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</si>
  <si>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</si>
  <si>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</si>
  <si>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</si>
  <si>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</si>
  <si>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</si>
  <si>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</si>
  <si>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</si>
  <si>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</si>
  <si>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</si>
  <si>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</si>
  <si>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</si>
  <si>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</si>
  <si>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</si>
  <si>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</si>
  <si>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</si>
  <si>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</si>
  <si>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</si>
  <si>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</si>
  <si>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</si>
  <si>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</si>
  <si>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</si>
  <si>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</si>
  <si>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</si>
  <si>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</si>
  <si>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</si>
  <si>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</si>
  <si>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</si>
  <si>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</si>
  <si>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</si>
  <si>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</si>
  <si>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</si>
  <si>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</si>
  <si>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</si>
  <si>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</si>
  <si>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</si>
  <si>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</si>
  <si>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</si>
  <si>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</si>
  <si>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</si>
  <si>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</si>
  <si>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</si>
  <si>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</si>
  <si>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</si>
  <si>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</si>
  <si>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</si>
  <si>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</si>
  <si>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</si>
  <si>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</si>
  <si>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</si>
  <si>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</si>
  <si>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</si>
  <si>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</si>
  <si>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</si>
  <si>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</si>
  <si>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</si>
  <si>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</si>
  <si>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</si>
  <si>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</si>
  <si>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</si>
  <si>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</si>
  <si>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</si>
  <si>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</si>
  <si>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</si>
  <si>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</si>
  <si>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</si>
  <si>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</si>
  <si>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</si>
  <si>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</si>
  <si>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</si>
  <si>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</si>
  <si>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</si>
  <si>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</si>
  <si>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</si>
  <si>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</si>
  <si>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</si>
  <si>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</si>
  <si>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</si>
  <si>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</si>
  <si>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</si>
  <si>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</si>
  <si>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</si>
  <si>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</si>
  <si>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</si>
  <si>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</si>
  <si>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</si>
  <si>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</si>
  <si>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</si>
  <si>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</si>
  <si>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</si>
  <si>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</si>
  <si>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</si>
  <si>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</si>
  <si>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</si>
  <si>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</si>
  <si>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</si>
  <si>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</si>
  <si>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</si>
  <si>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</si>
  <si>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</si>
  <si>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</si>
  <si>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</si>
  <si>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</si>
  <si>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</si>
  <si>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</si>
  <si>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</si>
  <si>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</si>
  <si>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</si>
  <si>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</si>
  <si>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</si>
  <si>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</si>
  <si>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</si>
  <si>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</si>
  <si>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</si>
  <si>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</si>
  <si>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</si>
  <si>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</si>
  <si>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</si>
  <si>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</si>
  <si>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</si>
  <si>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</si>
  <si>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</si>
  <si>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</si>
  <si>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</si>
  <si>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</si>
  <si>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</si>
  <si>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</si>
  <si>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</si>
  <si>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</si>
  <si>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</si>
  <si>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</si>
  <si>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</si>
  <si>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</si>
  <si>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</si>
  <si>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</si>
  <si>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</si>
  <si>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</si>
  <si>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</si>
  <si>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</si>
  <si>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</si>
  <si>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</si>
  <si>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</si>
  <si>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</si>
  <si>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</si>
  <si>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</si>
  <si>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</si>
  <si>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</si>
  <si>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</si>
  <si>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</si>
  <si>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</si>
  <si>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</si>
  <si>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</si>
  <si>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</si>
  <si>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</si>
  <si>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</si>
  <si>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</si>
  <si>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</si>
  <si>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</si>
  <si>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</si>
  <si>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</si>
  <si>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</si>
  <si>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</si>
  <si>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</si>
  <si>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</si>
  <si>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</si>
  <si>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</si>
  <si>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</si>
  <si>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</si>
  <si>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</si>
  <si>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</si>
  <si>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</si>
  <si>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</si>
  <si>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</si>
  <si>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</si>
  <si>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</si>
  <si>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</si>
  <si>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</si>
  <si>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</si>
  <si>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</si>
  <si>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</si>
  <si>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</si>
  <si>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</si>
  <si>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</si>
  <si>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</si>
  <si>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</si>
  <si>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</si>
  <si>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</si>
  <si>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</si>
  <si>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</si>
  <si>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</si>
  <si>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</si>
  <si>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</si>
  <si>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</si>
  <si>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</si>
  <si>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</si>
  <si>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</si>
  <si>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</si>
  <si>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</si>
  <si>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</si>
  <si>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</si>
  <si>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</si>
  <si>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</si>
  <si>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</si>
  <si>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</si>
  <si>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</si>
  <si>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</si>
  <si>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</si>
  <si>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</si>
  <si>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</si>
  <si>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</si>
  <si>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</si>
  <si>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</si>
  <si>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</si>
  <si>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</si>
  <si>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</si>
  <si>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</si>
  <si>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</si>
  <si>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</si>
  <si>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</si>
  <si>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</si>
  <si>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</si>
  <si>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</si>
  <si>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</si>
  <si>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</si>
  <si>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</si>
  <si>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</si>
  <si>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</si>
  <si>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</si>
  <si>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</si>
  <si>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</si>
  <si>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</si>
  <si>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</si>
  <si>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</si>
  <si>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</si>
  <si>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</si>
  <si>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</si>
  <si>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</si>
  <si>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</si>
  <si>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</si>
  <si>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</si>
  <si>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</si>
  <si>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</si>
  <si>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</si>
  <si>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</si>
  <si>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</si>
  <si>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</si>
  <si>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</si>
  <si>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</si>
  <si>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</si>
  <si>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</si>
  <si>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</si>
  <si>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</si>
  <si>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</si>
  <si>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</si>
  <si>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</si>
  <si>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</si>
  <si>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</si>
  <si>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</si>
  <si>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</si>
  <si>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</si>
  <si>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</si>
  <si>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</si>
  <si>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</si>
  <si>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</si>
  <si>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</si>
  <si>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</si>
  <si>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</si>
  <si>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</si>
  <si>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</si>
  <si>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</si>
  <si>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</si>
  <si>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</si>
  <si>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</si>
  <si>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</si>
  <si>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</si>
  <si>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</si>
  <si>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</si>
  <si>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</si>
  <si>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</si>
  <si>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</si>
  <si>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</si>
  <si>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</si>
  <si>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</si>
  <si>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</si>
  <si>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</si>
  <si>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</si>
  <si>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</si>
  <si>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</si>
  <si>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</si>
  <si>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</si>
  <si>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</si>
  <si>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</si>
  <si>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</si>
  <si>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</si>
  <si>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</si>
  <si>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</si>
  <si>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</si>
  <si>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</si>
  <si>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</si>
  <si>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</si>
  <si>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</si>
  <si>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</si>
  <si>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</si>
  <si>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</si>
  <si>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</si>
  <si>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</si>
  <si>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</si>
  <si>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</si>
  <si>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</si>
  <si>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</si>
  <si>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</si>
  <si>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</si>
  <si>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</si>
  <si>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</si>
  <si>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</si>
  <si>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</si>
  <si>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</si>
  <si>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</si>
  <si>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</si>
  <si>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</si>
  <si>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</si>
  <si>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</si>
  <si>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</si>
  <si>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</si>
  <si>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</si>
  <si>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</si>
  <si>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</si>
  <si>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</si>
  <si>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</si>
  <si>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</si>
  <si>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</si>
  <si>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</si>
  <si>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</si>
  <si>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</si>
  <si>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</si>
  <si>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</si>
  <si>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</si>
  <si>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</si>
  <si>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</si>
  <si>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</si>
  <si>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</si>
  <si>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</si>
  <si>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</si>
  <si>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</si>
  <si>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</si>
  <si>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</si>
  <si>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</si>
  <si>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</si>
  <si>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</si>
  <si>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</si>
  <si>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</si>
  <si>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</si>
  <si>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</si>
  <si>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</si>
  <si>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</si>
  <si>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</si>
  <si>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</si>
  <si>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</si>
  <si>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</si>
  <si>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</si>
  <si>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</si>
  <si>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</si>
  <si>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</si>
  <si>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</si>
  <si>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</si>
  <si>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</si>
  <si>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</si>
  <si>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</si>
  <si>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</si>
  <si>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</si>
  <si>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</si>
  <si>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</si>
  <si>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</si>
  <si>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</si>
  <si>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</si>
  <si>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</si>
  <si>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</si>
  <si>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</si>
  <si>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</si>
  <si>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</si>
  <si>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</si>
  <si>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</si>
  <si>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</si>
  <si>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</si>
  <si>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</si>
  <si>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</si>
  <si>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</si>
  <si>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</si>
  <si>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</si>
  <si>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</si>
  <si>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</si>
  <si>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</si>
  <si>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</si>
  <si>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</si>
  <si>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</si>
  <si>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</si>
  <si>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</si>
  <si>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</si>
  <si>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</si>
  <si>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</si>
  <si>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</si>
  <si>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</si>
  <si>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</si>
  <si>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</si>
  <si>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</si>
  <si>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</si>
  <si>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</si>
  <si>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</si>
  <si>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</si>
  <si>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</si>
  <si>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</si>
  <si>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</si>
  <si>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</si>
  <si>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</si>
  <si>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</si>
  <si>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</si>
  <si>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</si>
  <si>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</si>
  <si>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</si>
  <si>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</si>
  <si>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</si>
  <si>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</si>
  <si>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</si>
  <si>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</si>
  <si>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</si>
  <si>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</si>
  <si>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</si>
  <si>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</si>
  <si>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</si>
  <si>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</si>
  <si>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</si>
  <si>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</si>
  <si>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</si>
  <si>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</si>
  <si>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</si>
  <si>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</si>
  <si>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</si>
  <si>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</si>
  <si>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</si>
  <si>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</si>
  <si>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</si>
  <si>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</si>
  <si>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</si>
  <si>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</si>
  <si>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</si>
  <si>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</si>
  <si>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</si>
  <si>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</si>
  <si>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</si>
  <si>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</si>
  <si>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</si>
  <si>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</si>
  <si>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</si>
  <si>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</si>
  <si>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</si>
  <si>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</si>
  <si>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</si>
  <si>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</si>
  <si>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</si>
  <si>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</si>
  <si>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</si>
  <si>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</si>
  <si>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</si>
  <si>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</si>
  <si>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</si>
  <si>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</si>
  <si>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</si>
  <si>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</si>
  <si>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</si>
  <si>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</si>
  <si>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</si>
  <si>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</si>
  <si>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</si>
  <si>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</si>
  <si>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</si>
  <si>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</si>
  <si>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</si>
  <si>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</si>
  <si>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</si>
  <si>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</si>
  <si>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</si>
  <si>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</si>
  <si>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</si>
  <si>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</si>
  <si>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</si>
  <si>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</si>
  <si>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</si>
  <si>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</si>
  <si>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</si>
  <si>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</si>
  <si>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</si>
  <si>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</si>
  <si>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</si>
  <si>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</si>
  <si>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</si>
  <si>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</si>
  <si>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</si>
  <si>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</si>
  <si>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</si>
  <si>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</si>
  <si>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</si>
  <si>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</si>
  <si>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</si>
  <si>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</si>
  <si>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</si>
  <si>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</si>
  <si>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</si>
  <si>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</si>
  <si>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</si>
  <si>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</si>
  <si>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</si>
  <si>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</si>
  <si>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</si>
  <si>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</si>
  <si>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</si>
  <si>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</si>
  <si>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</si>
  <si>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</si>
  <si>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</si>
  <si>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</si>
  <si>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</si>
  <si>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</si>
  <si>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</si>
  <si>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</si>
  <si>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</si>
  <si>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</si>
  <si>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</si>
  <si>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</si>
  <si>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</si>
  <si>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</si>
  <si>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</si>
  <si>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</si>
  <si>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</si>
  <si>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</si>
  <si>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</si>
  <si>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</si>
  <si>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</si>
  <si>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</si>
  <si>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</si>
  <si>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</si>
  <si>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</si>
  <si>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</si>
  <si>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</si>
  <si>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</si>
  <si>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</si>
  <si>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</si>
  <si>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</si>
  <si>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</si>
  <si>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</si>
  <si>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</si>
  <si>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</si>
  <si>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</si>
  <si>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</si>
  <si>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</si>
  <si>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</si>
  <si>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</si>
  <si>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</si>
  <si>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</si>
  <si>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</si>
  <si>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</si>
  <si>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</si>
  <si>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</si>
  <si>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</si>
  <si>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</si>
  <si>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</si>
  <si>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</si>
  <si>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</si>
  <si>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</si>
  <si>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</si>
  <si>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</si>
  <si>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</si>
  <si>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</si>
  <si>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</si>
  <si>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</si>
  <si>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</si>
  <si>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</si>
  <si>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</si>
  <si>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</si>
  <si>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</si>
  <si>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</si>
  <si>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</si>
  <si>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</si>
  <si>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</si>
  <si>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</si>
  <si>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</si>
  <si>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</si>
  <si>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</si>
  <si>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</si>
  <si>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</si>
  <si>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</si>
  <si>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</si>
  <si>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</si>
  <si>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</si>
  <si>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</si>
  <si>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</si>
  <si>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</si>
  <si>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</si>
  <si>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</si>
  <si>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</si>
  <si>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</si>
  <si>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</si>
  <si>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</si>
  <si>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</si>
  <si>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</si>
  <si>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</si>
  <si>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</si>
  <si>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</si>
  <si>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</si>
  <si>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</si>
  <si>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</si>
  <si>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</si>
  <si>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</si>
  <si>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</si>
  <si>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</si>
  <si>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</si>
  <si>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</si>
  <si>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</si>
  <si>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</si>
  <si>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</si>
  <si>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</si>
  <si>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</si>
  <si>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</si>
  <si>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</si>
  <si>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</si>
  <si>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</si>
  <si>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</si>
  <si>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</si>
  <si>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</si>
  <si>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</si>
  <si>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</si>
  <si>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</si>
  <si>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</si>
  <si>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</si>
  <si>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</si>
  <si>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</si>
  <si>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</si>
  <si>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</si>
  <si>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</si>
  <si>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</si>
  <si>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</si>
  <si>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</si>
  <si>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</si>
  <si>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</si>
  <si>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</si>
  <si>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</si>
  <si>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</si>
  <si>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</si>
  <si>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</si>
  <si>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</si>
  <si>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</si>
  <si>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</si>
  <si>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</si>
  <si>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</si>
  <si>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</si>
  <si>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</si>
  <si>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</si>
  <si>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</si>
  <si>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</si>
  <si>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</si>
  <si>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</si>
  <si>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</si>
  <si>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</si>
  <si>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</si>
  <si>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</si>
  <si>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</si>
  <si>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</si>
  <si>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</si>
  <si>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</si>
  <si>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</si>
  <si>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</si>
  <si>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</si>
  <si>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</si>
  <si>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</si>
  <si>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</si>
  <si>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</si>
  <si>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</si>
  <si>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</si>
  <si>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</si>
  <si>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</si>
  <si>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</si>
  <si>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</si>
  <si>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</si>
  <si>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</si>
  <si>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</si>
  <si>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</si>
  <si>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</si>
  <si>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</si>
  <si>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</si>
  <si>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</si>
  <si>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</si>
  <si>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</si>
  <si>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</si>
  <si>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</si>
  <si>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</si>
  <si>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</si>
  <si>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</si>
  <si>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</si>
  <si>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</si>
  <si>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</si>
  <si>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</si>
  <si>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</si>
  <si>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</si>
  <si>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</si>
  <si>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</si>
  <si>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</si>
  <si>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</si>
  <si>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</si>
  <si>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</si>
  <si>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</si>
  <si>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</si>
  <si>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</si>
  <si>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</si>
  <si>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</si>
  <si>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</si>
  <si>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</si>
  <si>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</si>
  <si>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</si>
  <si>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</si>
  <si>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</si>
  <si>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</si>
  <si>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</si>
  <si>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</si>
  <si>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</si>
  <si>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</si>
  <si>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</si>
  <si>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</si>
  <si>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</si>
  <si>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</si>
  <si>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</si>
  <si>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</si>
  <si>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</si>
  <si>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</si>
  <si>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</si>
  <si>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</si>
  <si>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</si>
  <si>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</si>
  <si>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</si>
  <si>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</si>
  <si>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</si>
  <si>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</si>
  <si>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</si>
  <si>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</si>
  <si>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</si>
  <si>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</si>
  <si>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</si>
  <si>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</si>
  <si>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</si>
  <si>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</si>
  <si>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</si>
  <si>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</si>
  <si>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</si>
  <si>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</si>
  <si>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</si>
  <si>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</si>
  <si>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</si>
  <si>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</si>
  <si>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</si>
  <si>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</si>
  <si>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</si>
  <si>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</si>
  <si>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</si>
  <si>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</si>
  <si>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</si>
  <si>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</si>
  <si>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</si>
  <si>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</si>
  <si>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</si>
  <si>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</si>
  <si>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</si>
  <si>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</si>
  <si>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</si>
  <si>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</si>
  <si>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</si>
  <si>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</si>
  <si>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</si>
  <si>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</si>
  <si>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</si>
  <si>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</si>
  <si>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</si>
  <si>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</si>
  <si>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</si>
  <si>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</si>
  <si>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</si>
  <si>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</si>
  <si>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</si>
  <si>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</si>
  <si>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</si>
  <si>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</si>
  <si>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</si>
  <si>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</si>
  <si>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</si>
  <si>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</si>
  <si>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</si>
  <si>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</si>
  <si>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</si>
  <si>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</si>
  <si>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</si>
  <si>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</si>
  <si>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</si>
  <si>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</si>
  <si>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</si>
  <si>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</si>
  <si>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</si>
  <si>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</si>
  <si>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</si>
  <si>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</si>
  <si>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</si>
  <si>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</si>
  <si>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</si>
  <si>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</si>
  <si>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</si>
  <si>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</si>
  <si>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</si>
  <si>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</si>
  <si>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</si>
  <si>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</si>
  <si>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</si>
  <si>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</si>
  <si>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</si>
  <si>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</si>
  <si>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</si>
  <si>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</si>
  <si>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</si>
  <si>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</si>
  <si>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</si>
  <si>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</si>
  <si>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</si>
  <si>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</si>
  <si>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</si>
  <si>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</si>
  <si>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</si>
  <si>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</si>
  <si>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</si>
  <si>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</si>
  <si>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</si>
  <si>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</si>
  <si>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</si>
  <si>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</si>
  <si>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</si>
  <si>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</si>
  <si>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</si>
  <si>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</si>
  <si>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</si>
  <si>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</si>
  <si>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</si>
  <si>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</si>
  <si>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</si>
  <si>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</si>
  <si>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</si>
  <si>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</si>
  <si>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</si>
  <si>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</si>
  <si>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</si>
  <si>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</si>
  <si>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</si>
  <si>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</si>
  <si>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</si>
  <si>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</si>
  <si>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</si>
  <si>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</si>
  <si>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</si>
  <si>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</si>
  <si>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</si>
  <si>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</si>
  <si>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</si>
  <si>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</si>
  <si>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</si>
  <si>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</si>
  <si>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</si>
  <si>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</si>
  <si>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</si>
  <si>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</si>
  <si>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</si>
  <si>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</si>
  <si>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</si>
  <si>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</si>
  <si>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</si>
  <si>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</si>
  <si>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</si>
  <si>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</si>
  <si>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</si>
  <si>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</si>
  <si>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</si>
  <si>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</si>
  <si>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</si>
  <si>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</si>
  <si>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</si>
  <si>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</si>
  <si>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</si>
  <si>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</si>
  <si>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</si>
  <si>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</si>
  <si>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</si>
  <si>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</si>
  <si>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</si>
  <si>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</si>
  <si>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</si>
  <si>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</si>
  <si>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</si>
  <si>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</si>
  <si>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</si>
  <si>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</si>
  <si>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</si>
  <si>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</si>
  <si>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</si>
  <si>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</si>
  <si>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</si>
  <si>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</si>
  <si>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</si>
  <si>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</si>
  <si>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</si>
  <si>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</si>
  <si>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</si>
  <si>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</si>
  <si>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</si>
  <si>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</si>
  <si>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</si>
  <si>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</si>
  <si>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</si>
  <si>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</si>
  <si>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</si>
  <si>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</si>
  <si>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</si>
  <si>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</si>
  <si>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</si>
  <si>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</si>
  <si>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</si>
  <si>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</si>
  <si>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</si>
  <si>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</si>
  <si>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</si>
  <si>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</si>
  <si>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</si>
  <si>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</si>
  <si>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</si>
  <si>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</si>
  <si>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</si>
  <si>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</si>
  <si>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</si>
  <si>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</si>
  <si>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</si>
  <si>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</si>
  <si>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</si>
  <si>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</si>
  <si>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</si>
  <si>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</si>
  <si>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</si>
  <si>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</si>
  <si>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</si>
  <si>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</si>
  <si>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</si>
  <si>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</si>
  <si>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</si>
  <si>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</si>
  <si>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</si>
  <si>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</si>
  <si>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</si>
  <si>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</si>
  <si>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</si>
  <si>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</si>
  <si>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</si>
  <si>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</si>
  <si>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</si>
  <si>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</si>
  <si>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</si>
  <si>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</si>
  <si>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</si>
  <si>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</si>
  <si>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</si>
  <si>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</si>
  <si>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</si>
  <si>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</si>
  <si>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</si>
  <si>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</si>
  <si>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</si>
  <si>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</si>
  <si>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</si>
  <si>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</si>
  <si>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</si>
  <si>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</si>
  <si>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</si>
  <si>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</si>
  <si>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</si>
  <si>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</si>
  <si>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</si>
  <si>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</si>
  <si>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</si>
  <si>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</si>
  <si>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</si>
  <si>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</si>
  <si>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</si>
  <si>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</si>
  <si>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</si>
  <si>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</si>
  <si>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</si>
  <si>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</si>
  <si>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</si>
  <si>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</si>
  <si>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</si>
  <si>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</si>
  <si>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</si>
  <si>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</si>
  <si>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</si>
  <si>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</si>
  <si>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</si>
  <si>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</si>
  <si>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</si>
  <si>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</si>
  <si>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</si>
  <si>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</si>
  <si>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</si>
  <si>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</si>
  <si>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</si>
  <si>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</si>
  <si>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</si>
  <si>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</si>
  <si>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</si>
  <si>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</si>
  <si>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</si>
  <si>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</si>
  <si>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</si>
  <si>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</si>
  <si>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</si>
  <si>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</si>
  <si>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</si>
  <si>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</si>
  <si>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</si>
  <si>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</si>
  <si>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</si>
  <si>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</si>
  <si>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</si>
  <si>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</si>
  <si>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</si>
  <si>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</si>
  <si>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</si>
  <si>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</si>
  <si>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</si>
  <si>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</si>
  <si>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</si>
  <si>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</si>
  <si>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</si>
  <si>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</si>
  <si>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</si>
  <si>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</si>
  <si>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</si>
  <si>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</si>
  <si>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</si>
  <si>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</si>
  <si>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</si>
  <si>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</si>
  <si>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</si>
  <si>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</si>
  <si>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</si>
  <si>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</si>
  <si>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</si>
  <si>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</si>
  <si>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</si>
  <si>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</si>
  <si>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</si>
  <si>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</si>
  <si>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</si>
  <si>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</si>
  <si>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</si>
  <si>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</si>
  <si>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</si>
  <si>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</si>
  <si>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</si>
  <si>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</si>
  <si>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</si>
  <si>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</si>
  <si>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</si>
  <si>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</si>
  <si>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</si>
  <si>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</si>
  <si>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</si>
  <si>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</si>
  <si>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</si>
  <si>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</si>
  <si>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</si>
  <si>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</si>
  <si>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</si>
  <si>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</si>
  <si>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</si>
  <si>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</si>
  <si>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</si>
  <si>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</si>
  <si>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</si>
  <si>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</si>
  <si>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</si>
  <si>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</si>
  <si>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</si>
  <si>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</si>
  <si>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</si>
  <si>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</si>
  <si>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</si>
  <si>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</si>
  <si>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</si>
  <si>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</si>
  <si>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</si>
  <si>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</si>
  <si>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</si>
  <si>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</si>
  <si>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</si>
  <si>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</si>
  <si>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</si>
  <si>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</si>
  <si>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</si>
  <si>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</si>
  <si>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</si>
  <si>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</si>
  <si>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</si>
  <si>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</si>
  <si>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</si>
  <si>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</si>
  <si>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</si>
  <si>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</si>
  <si>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</si>
  <si>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</si>
  <si>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</si>
  <si>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</si>
  <si>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</si>
  <si>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</si>
  <si>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</si>
  <si>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</si>
  <si>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</si>
  <si>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</si>
  <si>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</si>
  <si>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</si>
  <si>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</si>
  <si>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</si>
  <si>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</si>
  <si>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</si>
  <si>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</si>
  <si>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</si>
  <si>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</si>
  <si>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</si>
  <si>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</si>
  <si>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</si>
  <si>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</si>
  <si>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</si>
  <si>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</si>
  <si>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</si>
  <si>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</si>
  <si>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</si>
  <si>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</si>
  <si>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</si>
  <si>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</si>
  <si>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</si>
  <si>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</si>
  <si>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</si>
  <si>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</si>
  <si>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</si>
  <si>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</si>
  <si>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</si>
  <si>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</si>
  <si>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</si>
  <si>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</si>
  <si>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</si>
  <si>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</si>
  <si>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</si>
  <si>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</si>
  <si>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</si>
  <si>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</si>
  <si>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</si>
  <si>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</si>
  <si>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</si>
  <si>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</si>
  <si>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</si>
  <si>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</si>
  <si>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</si>
  <si>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</si>
  <si>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</si>
  <si>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</si>
  <si>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</si>
  <si>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</si>
  <si>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</si>
  <si>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</si>
  <si>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</si>
  <si>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</si>
  <si>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</si>
  <si>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</si>
  <si>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</si>
  <si>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</si>
  <si>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</si>
  <si>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</si>
  <si>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</si>
  <si>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</si>
  <si>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</si>
  <si>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</si>
  <si>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</si>
  <si>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</si>
  <si>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</si>
  <si>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</si>
  <si>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</si>
  <si>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</si>
  <si>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</si>
  <si>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</si>
  <si>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</si>
  <si>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</si>
  <si>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</si>
  <si>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</si>
  <si>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</si>
  <si>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</si>
  <si>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</si>
  <si>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</si>
  <si>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</si>
  <si>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</si>
  <si>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</si>
  <si>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</si>
  <si>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</si>
  <si>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</si>
  <si>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</si>
  <si>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</si>
  <si>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</si>
  <si>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</si>
  <si>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</si>
  <si>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</si>
  <si>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</si>
  <si>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</si>
  <si>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</si>
  <si>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</si>
  <si>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</si>
  <si>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</si>
  <si>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</si>
  <si>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</si>
  <si>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</si>
  <si>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</si>
  <si>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</si>
  <si>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</si>
  <si>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</si>
  <si>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</si>
  <si>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</si>
  <si>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</si>
  <si>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</si>
  <si>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</si>
  <si>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</si>
  <si>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</si>
  <si>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</si>
  <si>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</si>
  <si>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</si>
  <si>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</si>
  <si>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</si>
  <si>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</si>
  <si>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</si>
  <si>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</si>
  <si>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</si>
  <si>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</si>
  <si>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</si>
  <si>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</si>
  <si>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</si>
  <si>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</si>
  <si>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</si>
  <si>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</si>
  <si>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</si>
  <si>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</si>
  <si>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</si>
  <si>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</si>
  <si>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</si>
  <si>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</si>
  <si>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</si>
  <si>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</si>
  <si>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</si>
  <si>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</si>
  <si>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</si>
  <si>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</si>
  <si>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</si>
  <si>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</si>
  <si>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</si>
  <si>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</si>
  <si>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</si>
  <si>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</si>
  <si>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</si>
  <si>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</si>
  <si>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</si>
  <si>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</si>
  <si>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</si>
  <si>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</si>
  <si>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</si>
  <si>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</si>
  <si>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</si>
  <si>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</si>
  <si>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</si>
  <si>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</si>
  <si>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</si>
  <si>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</si>
  <si>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</si>
  <si>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</si>
  <si>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</si>
  <si>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</si>
  <si>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</si>
  <si>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</si>
  <si>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</si>
  <si>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</si>
  <si>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</si>
  <si>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</si>
  <si>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</si>
  <si>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</si>
  <si>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</si>
  <si>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</si>
  <si>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</si>
  <si>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</si>
  <si>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</si>
  <si>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</si>
  <si>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</si>
  <si>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</si>
  <si>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</si>
  <si>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</si>
  <si>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</si>
  <si>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</si>
  <si>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</si>
  <si>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</si>
  <si>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</si>
  <si>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</si>
  <si>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</si>
  <si>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</si>
  <si>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</si>
  <si>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</si>
  <si>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</si>
  <si>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</si>
  <si>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</si>
  <si>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</si>
  <si>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</si>
  <si>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</si>
  <si>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</si>
  <si>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</si>
  <si>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</si>
  <si>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</si>
  <si>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</si>
  <si>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</si>
  <si>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</si>
  <si>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</si>
  <si>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</si>
  <si>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</si>
  <si>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</si>
  <si>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</si>
  <si>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</si>
  <si>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</si>
  <si>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</si>
  <si>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</si>
  <si>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</si>
  <si>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</si>
  <si>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</si>
  <si>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</si>
  <si>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</si>
  <si>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</si>
  <si>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</si>
  <si>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</si>
  <si>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</si>
  <si>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</si>
  <si>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</si>
  <si>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</si>
  <si>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</si>
  <si>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</si>
  <si>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</si>
  <si>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</si>
  <si>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</si>
  <si>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</si>
  <si>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</si>
  <si>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</si>
  <si>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</si>
  <si>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</si>
  <si>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</si>
  <si>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</si>
  <si>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</si>
  <si>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</si>
  <si>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</si>
  <si>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</si>
  <si>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</si>
  <si>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</si>
  <si>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</si>
  <si>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</si>
  <si>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</si>
  <si>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</si>
  <si>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</si>
  <si>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</si>
  <si>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</si>
  <si>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</si>
  <si>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</si>
  <si>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</si>
  <si>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</si>
  <si>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</si>
  <si>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</si>
  <si>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</si>
  <si>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</si>
  <si>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</si>
  <si>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</si>
  <si>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</si>
  <si>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</si>
  <si>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</si>
  <si>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</si>
  <si>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</si>
  <si>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</si>
  <si>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</si>
  <si>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</si>
  <si>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</si>
  <si>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</si>
  <si>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</si>
  <si>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</si>
  <si>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</si>
  <si>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</si>
  <si>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</si>
  <si>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</si>
  <si>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</si>
  <si>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</si>
  <si>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</si>
  <si>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</si>
  <si>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</si>
  <si>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</si>
  <si>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</si>
  <si>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</si>
  <si>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</si>
  <si>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</si>
  <si>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</si>
  <si>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</si>
  <si>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</si>
  <si>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</si>
  <si>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</si>
  <si>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</si>
  <si>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</si>
  <si>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</si>
  <si>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</si>
  <si>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</si>
  <si>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</si>
  <si>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</si>
  <si>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</si>
  <si>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</si>
  <si>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</si>
  <si>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</si>
  <si>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</si>
  <si>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</si>
  <si>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</si>
  <si>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</si>
  <si>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</si>
  <si>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</si>
  <si>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</si>
  <si>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</si>
  <si>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</si>
  <si>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</si>
  <si>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</si>
  <si>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</si>
  <si>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</si>
  <si>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</si>
  <si>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</si>
  <si>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</si>
  <si>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</si>
  <si>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</si>
  <si>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</si>
  <si>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</si>
  <si>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</si>
  <si>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</si>
  <si>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</si>
  <si>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</si>
  <si>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</si>
  <si>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</si>
  <si>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</si>
  <si>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</si>
  <si>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</si>
  <si>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</si>
  <si>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</si>
  <si>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</si>
  <si>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</si>
  <si>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</si>
  <si>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</si>
  <si>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</si>
  <si>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</si>
  <si>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</si>
  <si>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</si>
  <si>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</si>
  <si>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</si>
  <si>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</si>
  <si>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</si>
  <si>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</si>
  <si>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</si>
  <si>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</si>
  <si>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</si>
  <si>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</si>
  <si>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</si>
  <si>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</si>
  <si>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</si>
  <si>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</si>
  <si>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</si>
  <si>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</si>
  <si>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</si>
  <si>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</si>
  <si>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</si>
  <si>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</si>
  <si>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</si>
  <si>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</si>
  <si>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</si>
  <si>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</si>
  <si>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</si>
  <si>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</si>
  <si>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</si>
  <si>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</si>
  <si>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</si>
  <si>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</si>
  <si>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</si>
  <si>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</si>
  <si>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</si>
  <si>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</si>
  <si>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</si>
  <si>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</si>
  <si>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</si>
  <si>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</si>
  <si>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</si>
  <si>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</si>
  <si>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</si>
  <si>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</si>
  <si>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</si>
  <si>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</si>
  <si>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</si>
  <si>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</si>
  <si>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</si>
  <si>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</si>
  <si>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</si>
  <si>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</si>
  <si>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</si>
  <si>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</si>
  <si>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</si>
  <si>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</si>
  <si>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</si>
  <si>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</si>
  <si>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</si>
  <si>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</si>
  <si>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</si>
  <si>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</si>
  <si>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</si>
  <si>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</si>
  <si>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</si>
  <si>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</si>
  <si>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</si>
  <si>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</si>
  <si>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</si>
  <si>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</si>
  <si>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</si>
  <si>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</si>
  <si>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</si>
  <si>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</si>
  <si>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</si>
  <si>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</si>
  <si>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</si>
  <si>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</si>
  <si>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</si>
  <si>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</si>
  <si>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</si>
  <si>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</si>
  <si>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</si>
  <si>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</si>
  <si>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</si>
  <si>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</si>
  <si>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</si>
  <si>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</si>
  <si>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</si>
  <si>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</si>
  <si>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</si>
  <si>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</si>
  <si>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</si>
  <si>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</si>
  <si>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</si>
  <si>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</si>
  <si>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</si>
  <si>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</si>
  <si>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</si>
  <si>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</si>
  <si>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</si>
  <si>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</si>
  <si>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</si>
  <si>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</si>
  <si>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</si>
  <si>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</si>
  <si>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</si>
  <si>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</si>
  <si>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</si>
  <si>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</si>
  <si>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</si>
  <si>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</si>
  <si>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</si>
  <si>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</si>
  <si>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</si>
  <si>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</si>
  <si>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</si>
  <si>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</si>
  <si>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</si>
  <si>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</si>
  <si>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</si>
  <si>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</si>
  <si>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</si>
  <si>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</si>
  <si>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</si>
  <si>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</si>
  <si>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</si>
  <si>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</si>
  <si>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</si>
  <si>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</si>
  <si>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</si>
  <si>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</si>
  <si>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</si>
  <si>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</si>
  <si>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</si>
  <si>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</si>
  <si>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</si>
  <si>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</si>
  <si>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</si>
  <si>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</si>
  <si>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</si>
  <si>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</si>
  <si>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</si>
  <si>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</si>
  <si>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</si>
  <si>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</si>
  <si>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</si>
  <si>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</si>
  <si>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</si>
  <si>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</si>
  <si>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</si>
  <si>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</si>
  <si>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</si>
  <si>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</si>
  <si>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</si>
  <si>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</si>
  <si>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</si>
  <si>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</si>
  <si>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</si>
  <si>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</si>
  <si>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</si>
  <si>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</si>
  <si>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</si>
  <si>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</si>
  <si>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</si>
  <si>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</si>
  <si>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</si>
  <si>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</si>
  <si>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</si>
  <si>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</si>
  <si>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</si>
  <si>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</si>
  <si>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</si>
  <si>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</si>
  <si>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</si>
  <si>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</si>
  <si>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</si>
  <si>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</si>
  <si>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</si>
  <si>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</si>
  <si>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</si>
  <si>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</si>
  <si>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</si>
  <si>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</si>
  <si>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</si>
  <si>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</si>
  <si>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</si>
  <si>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</si>
  <si>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</si>
  <si>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</si>
  <si>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</si>
  <si>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</si>
  <si>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</si>
  <si>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</si>
  <si>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</si>
  <si>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</si>
  <si>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</si>
  <si>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</si>
  <si>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</si>
  <si>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</si>
  <si>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</si>
  <si>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</si>
  <si>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</si>
  <si>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</si>
  <si>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</si>
  <si>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</si>
  <si>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</si>
  <si>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</si>
  <si>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</si>
  <si>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</si>
  <si>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</si>
  <si>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</si>
  <si>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</si>
  <si>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</si>
  <si>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</si>
  <si>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</si>
  <si>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</si>
  <si>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</si>
  <si>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</si>
  <si>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</si>
  <si>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</si>
  <si>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</si>
  <si>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</si>
  <si>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</si>
  <si>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</si>
  <si>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</si>
  <si>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</si>
  <si>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</si>
  <si>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</si>
  <si>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</si>
  <si>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</si>
  <si>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</si>
  <si>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</si>
  <si>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</si>
  <si>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</si>
  <si>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</si>
  <si>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</si>
  <si>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</si>
  <si>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</si>
  <si>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</si>
  <si>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</si>
  <si>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</si>
  <si>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</si>
  <si>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</si>
  <si>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</si>
  <si>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</si>
  <si>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</si>
  <si>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</si>
  <si>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</si>
  <si>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</si>
  <si>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</si>
  <si>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</si>
  <si>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</si>
  <si>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</si>
  <si>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</si>
  <si>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</si>
  <si>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</si>
  <si>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</si>
  <si>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</si>
  <si>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</si>
  <si>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</si>
  <si>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</si>
  <si>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</si>
  <si>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</si>
  <si>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</si>
  <si>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</si>
  <si>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</si>
  <si>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</si>
  <si>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</si>
  <si>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</si>
  <si>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</si>
  <si>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</si>
  <si>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</si>
  <si>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</si>
  <si>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</si>
  <si>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</si>
  <si>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</si>
  <si>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</si>
  <si>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</si>
  <si>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</si>
  <si>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</si>
  <si>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</si>
  <si>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</si>
  <si>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</si>
  <si>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</si>
  <si>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</si>
  <si>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</si>
  <si>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</si>
  <si>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</si>
  <si>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</si>
  <si>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</si>
  <si>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</si>
  <si>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</si>
  <si>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</si>
  <si>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</si>
  <si>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</si>
  <si>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</si>
  <si>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</si>
  <si>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</si>
  <si>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</si>
  <si>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</si>
  <si>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</si>
  <si>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</si>
  <si>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</si>
  <si>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</si>
  <si>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</si>
  <si>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</si>
  <si>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</si>
  <si>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</si>
  <si>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</si>
  <si>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</si>
  <si>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</si>
  <si>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</si>
  <si>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</si>
  <si>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</si>
  <si>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</si>
  <si>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</si>
  <si>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</si>
  <si>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</si>
  <si>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</si>
  <si>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</si>
  <si>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</si>
  <si>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</si>
  <si>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</si>
  <si>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</si>
  <si>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</si>
  <si>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</si>
  <si>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</si>
  <si>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</si>
  <si>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</si>
  <si>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2021-8-08002162020</t>
  </si>
  <si>
    <t xml:space="preserve">ICBF REGIONAL ATLANTICO </t>
  </si>
  <si>
    <t>448</t>
  </si>
  <si>
    <t xml:space="preserve">SUMINISTRAR COMPLEMENTACION ALIMENTARIA Y DESARROLLAR ACCIONES FORMATIVAS Y DE PROMOCION  DE ESTILO DE VIDA SALUDABLES, PARA CONTRIBUIR A MANTENER O MEJORAR EL ESTADO NUTRICIONAL DE LOS NIÑOS, NIÑAS Y JOVENES ENTRE LOS 5 A 18 AÑOS, ESCOLARIZADOS O DESCOLARIZADOS, PERTENECIENTES A POBLACION CON VULNERABILIDAD NUTRICIONAL Y SOCIOECONOMICA DE LAS AREAS URBANAS Y RURALES D E CONFORMIDAD CON LAS NORMAS Y LINEAMIENTOS TECNICOS ADMNISTRATIVOS DEL ICBF </t>
  </si>
  <si>
    <t>32</t>
  </si>
  <si>
    <t>BRINDAR ATENCION A MUJER GESTANTE, LACTANTE Y NIÑOS,NIÑAS DE 6 MESES HASTA LOS 6 AÑOS DE EDAD EN EL HOGAR INFANTIL PABLO VI</t>
  </si>
  <si>
    <t>16</t>
  </si>
  <si>
    <t xml:space="preserve">BRINDAR ATENCION A MUJER GESTANTE, LACTANTE Y NIÑOS,NIÑAS DE 6 MESES HASTA LOS 6 AÑOS DE EDAD EN EL HOGAR INFANTIL ZONA NEGRA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</si>
  <si>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</si>
  <si>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016</t>
  </si>
  <si>
    <t>23</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</si>
  <si>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ASUMABAJO SU EXCLUSIVA RESPONSABILIDAD DICHA ATENCION, LA ATENCUIN SE PRESTARA EN LA MODALIDAD FAMILIAREN LAS UNIDADES DE ATENCION DE JURISDICCION DEL CENTRO ZONAL SUROCCIDENTE</t>
  </si>
  <si>
    <t>276</t>
  </si>
  <si>
    <t>049</t>
  </si>
  <si>
    <t xml:space="preserve">BRINDAR ATENCION A MUJER GESTANTE, LACTANTE Y NIÑOS,NIÑAS DE 6 MESES HASTA LOS 6 AÑOS DE EDAD HOGAR INFANTIL LA MANGA </t>
  </si>
  <si>
    <t>054</t>
  </si>
  <si>
    <t xml:space="preserve">BRINDAR ATENCION A MUJER GESTANTE, LACTANTE Y NIÑOS,NIÑAS DE 6 MESES HASTA LOS 6 AÑOS DE EDAD HOGAR INFANTIL CARRIZAL </t>
  </si>
  <si>
    <t>056</t>
  </si>
  <si>
    <t>ATENDER  A LA PRIMERA INFANCIAEN EL MARCO DE LA ESTRATEGIA DE  "CERO A SIEMPRE", DE CONFORMIDAD CON LAS DIRECTRICES, LINEAMIENTOS Y PARAMETROS ESTABLECIDOS POR EL  ICBF, ASI COMO REGULAR LAS REACCIONES ENTRE LAS PARTES DERIVADAS DE LA ENTREGA DE APORTES DEL ICBF A LA  ENTIDAD ADMINISTRADORA DEL SERVICIO, PARA QUE ESTE ASUMA CON SU PERSONAL  Y BAJO SU EXCLUSIVA ATENCION.</t>
  </si>
  <si>
    <t>12015001509</t>
  </si>
  <si>
    <t>DISTRTO ESPECIAL, INDUSTRIAL Y PORTUARIO DE BARRANQUILLA</t>
  </si>
  <si>
    <t>AUNAR ESFUERZOS Y RECURSOS TECNICOS, FISICOS, ADMINISTRATIVOS Y ECONOMICOSENTRE LAS PARTES PARA ATENDER INTEGRALMENTE EN LA MODALIDAD FAMILIAR A LOS NIÑOS, NIÑAS EN PRIMERA INFANCIA, MUJERES GESTANTES Y MADRES LACTANTES DE LA CIUDAD DE BARRANQUILLA QUE PERTENEZCAN A POBLACIONES EN CONDICION DE VULNERABILIDAD, EN EL MARCO DE LA ESTRATEGIA NACIONAL PARA LA ATENCION A LA PRIMERA INFANCIA  DE "CERO A SIEMPRE"</t>
  </si>
  <si>
    <t>026</t>
  </si>
  <si>
    <t xml:space="preserve">BRINDAR ATENCION A MUJER GESTANTE, LACTANTE Y NIÑOS,NIÑAS DE 6 MESES HASTA LOS 6 AÑOS DE EDAD </t>
  </si>
  <si>
    <t>012019001733</t>
  </si>
  <si>
    <t>PRESTACION DE SERVICIO DE APOYO A LA GESTION PARA LA ATENCION EN EDUCACION INICIAL A LA PRIMERA INFANCIA EN EL MARCO DE LA POLIRICA DE ESTADO PARA EL DESARROLLO INTEGRAL DE LA PRIMERA INFANCIA DE CERO A SIEMPRE.</t>
  </si>
  <si>
    <t>BRINDAR ATENCION INTEGRAL A NIÑOS Y NIÑAS ENTRE LOS (6) MESES Y HASTA MENORES DE LOS CINCO (5) AÑOS DE EDAD CON VULNERABILIDAD ECONOMICA Y SOCIAL, PRIORITARIAMENTE A QUIENES POR RAZONES DE TRABAJODE SUS PADRES O ADULTO RESPONSABLE DE SU CUIDADO PERMANECEN SOLOS TEMPORALMENTE Y A LOS HIJOS DE FAMILIA EN SITUACION DE DESPLAZAMIENTO.</t>
  </si>
  <si>
    <t>223</t>
  </si>
  <si>
    <t xml:space="preserve">OSVALDO ENRIQUE CORTINA MACIAS </t>
  </si>
  <si>
    <t>CARRERA 7B 40 45</t>
  </si>
  <si>
    <t>3008751283</t>
  </si>
  <si>
    <t>cormuvalores@gmail.com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</si>
</sst>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6" zoomScale="85" zoomScaleNormal="85" zoomScaleSheetLayoutView="40" zoomScalePageLayoutView="40" workbookViewId="0">
      <selection activeCell="L211" sqref="L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802016812</v>
      </c>
      <c r="C20" s="5"/>
      <c r="D20" s="73"/>
      <c r="E20" s="5"/>
      <c r="F20" s="5"/>
      <c r="G20" s="5"/>
      <c r="H20" s="185"/>
      <c r="I20" s="148" t="s">
        <v>163</v>
      </c>
      <c r="J20" s="149" t="s">
        <v>165</v>
      </c>
      <c r="K20" s="150">
        <v>3357640518</v>
      </c>
      <c r="L20" s="151"/>
      <c r="M20" s="151">
        <v>44561</v>
      </c>
      <c r="N20" s="134">
        <f>+(M20-L20)/30</f>
        <v>1485.3666666666666</v>
      </c>
      <c r="O20" s="137"/>
      <c r="U20" s="133"/>
      <c r="V20" s="105">
        <f ca="1">NOW()</f>
        <v>44192.601033217594</v>
      </c>
      <c r="W20" s="105">
        <f ca="1">NOW()</f>
        <v>44192.601033217594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MULTISOCIAL SEMBRANDO VALORES CORMUVALORES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37746</v>
      </c>
      <c r="F48" s="144">
        <v>37986</v>
      </c>
      <c r="G48" s="159">
        <f>IF(AND(E48&lt;&gt;"",F48&lt;&gt;""),((F48-E48)/30),"")</f>
        <v>8</v>
      </c>
      <c r="H48" s="114" t="s">
        <v>2679</v>
      </c>
      <c r="I48" s="113" t="s">
        <v>163</v>
      </c>
      <c r="J48" s="113" t="s">
        <v>165</v>
      </c>
      <c r="K48" s="116">
        <v>50270400</v>
      </c>
      <c r="L48" s="115" t="s">
        <v>1148</v>
      </c>
      <c r="M48" s="117">
        <v>1</v>
      </c>
      <c r="N48" s="115" t="s">
        <v>27</v>
      </c>
      <c r="O48" s="115" t="s">
        <v>1148</v>
      </c>
      <c r="P48" s="78"/>
    </row>
    <row r="49" spans="1:16" s="6" customFormat="1" ht="24.75" customHeight="1" x14ac:dyDescent="0.25">
      <c r="A49" s="142">
        <v>2</v>
      </c>
      <c r="B49" s="121" t="s">
        <v>2677</v>
      </c>
      <c r="C49" s="112" t="s">
        <v>31</v>
      </c>
      <c r="D49" s="110" t="s">
        <v>2680</v>
      </c>
      <c r="E49" s="144">
        <v>38013</v>
      </c>
      <c r="F49" s="144">
        <v>38352</v>
      </c>
      <c r="G49" s="159">
        <f t="shared" ref="G49:G50" si="2">IF(AND(E49&lt;&gt;"",F49&lt;&gt;""),((F49-E49)/30),"")</f>
        <v>11.3</v>
      </c>
      <c r="H49" s="114" t="s">
        <v>2681</v>
      </c>
      <c r="I49" s="113" t="s">
        <v>163</v>
      </c>
      <c r="J49" s="113" t="s">
        <v>165</v>
      </c>
      <c r="K49" s="116">
        <v>137736553</v>
      </c>
      <c r="L49" s="115" t="s">
        <v>1148</v>
      </c>
      <c r="M49" s="117">
        <v>1</v>
      </c>
      <c r="N49" s="115" t="s">
        <v>27</v>
      </c>
      <c r="O49" s="115" t="s">
        <v>1148</v>
      </c>
      <c r="P49" s="78"/>
    </row>
    <row r="50" spans="1:16" s="6" customFormat="1" ht="24.75" customHeight="1" x14ac:dyDescent="0.25">
      <c r="A50" s="142">
        <v>3</v>
      </c>
      <c r="B50" s="111" t="s">
        <v>2677</v>
      </c>
      <c r="C50" s="112" t="s">
        <v>31</v>
      </c>
      <c r="D50" s="110" t="s">
        <v>2682</v>
      </c>
      <c r="E50" s="144">
        <v>38376</v>
      </c>
      <c r="F50" s="144">
        <v>38717</v>
      </c>
      <c r="G50" s="159">
        <f t="shared" si="2"/>
        <v>11.366666666666667</v>
      </c>
      <c r="H50" s="121" t="s">
        <v>2683</v>
      </c>
      <c r="I50" s="113" t="s">
        <v>163</v>
      </c>
      <c r="J50" s="113" t="s">
        <v>165</v>
      </c>
      <c r="K50" s="116">
        <v>67536086</v>
      </c>
      <c r="L50" s="115" t="s">
        <v>1148</v>
      </c>
      <c r="M50" s="117">
        <v>1</v>
      </c>
      <c r="N50" s="115" t="s">
        <v>27</v>
      </c>
      <c r="O50" s="115" t="s">
        <v>1148</v>
      </c>
      <c r="P50" s="78"/>
    </row>
    <row r="51" spans="1:16" s="6" customFormat="1" ht="24.75" customHeight="1" outlineLevel="1" x14ac:dyDescent="0.25">
      <c r="A51" s="142">
        <v>4</v>
      </c>
      <c r="B51" s="111" t="s">
        <v>2677</v>
      </c>
      <c r="C51" s="112" t="s">
        <v>31</v>
      </c>
      <c r="D51" s="110" t="s">
        <v>2685</v>
      </c>
      <c r="E51" s="144">
        <v>38719</v>
      </c>
      <c r="F51" s="144">
        <v>39082</v>
      </c>
      <c r="G51" s="159">
        <f t="shared" ref="G51:G107" si="3">IF(AND(E51&lt;&gt;"",F51&lt;&gt;""),((F51-E51)/30),"")</f>
        <v>12.1</v>
      </c>
      <c r="H51" s="121" t="s">
        <v>2683</v>
      </c>
      <c r="I51" s="113" t="s">
        <v>163</v>
      </c>
      <c r="J51" s="113" t="s">
        <v>165</v>
      </c>
      <c r="K51" s="116">
        <v>71197663</v>
      </c>
      <c r="L51" s="115" t="s">
        <v>1148</v>
      </c>
      <c r="M51" s="117">
        <v>1</v>
      </c>
      <c r="N51" s="115" t="s">
        <v>27</v>
      </c>
      <c r="O51" s="115" t="s">
        <v>1148</v>
      </c>
      <c r="P51" s="78"/>
    </row>
    <row r="52" spans="1:16" s="7" customFormat="1" ht="24.75" customHeight="1" outlineLevel="1" x14ac:dyDescent="0.25">
      <c r="A52" s="143">
        <v>5</v>
      </c>
      <c r="B52" s="111" t="s">
        <v>2677</v>
      </c>
      <c r="C52" s="112" t="s">
        <v>31</v>
      </c>
      <c r="D52" s="110" t="s">
        <v>2686</v>
      </c>
      <c r="E52" s="144">
        <v>39086</v>
      </c>
      <c r="F52" s="144">
        <v>39447</v>
      </c>
      <c r="G52" s="159">
        <f t="shared" si="3"/>
        <v>12.033333333333333</v>
      </c>
      <c r="H52" s="121" t="s">
        <v>2683</v>
      </c>
      <c r="I52" s="113" t="s">
        <v>163</v>
      </c>
      <c r="J52" s="113" t="s">
        <v>165</v>
      </c>
      <c r="K52" s="116">
        <v>74025500</v>
      </c>
      <c r="L52" s="115" t="s">
        <v>1148</v>
      </c>
      <c r="M52" s="117">
        <v>1</v>
      </c>
      <c r="N52" s="115" t="s">
        <v>27</v>
      </c>
      <c r="O52" s="115" t="s">
        <v>1148</v>
      </c>
      <c r="P52" s="79"/>
    </row>
    <row r="53" spans="1:16" s="7" customFormat="1" ht="24.75" customHeight="1" outlineLevel="1" x14ac:dyDescent="0.25">
      <c r="A53" s="143">
        <v>6</v>
      </c>
      <c r="B53" s="111" t="s">
        <v>2677</v>
      </c>
      <c r="C53" s="112" t="s">
        <v>31</v>
      </c>
      <c r="D53" s="110" t="s">
        <v>2686</v>
      </c>
      <c r="E53" s="144">
        <v>39449</v>
      </c>
      <c r="F53" s="144">
        <v>39813</v>
      </c>
      <c r="G53" s="159">
        <f t="shared" si="3"/>
        <v>12.133333333333333</v>
      </c>
      <c r="H53" s="121" t="s">
        <v>2683</v>
      </c>
      <c r="I53" s="113" t="s">
        <v>163</v>
      </c>
      <c r="J53" s="113" t="s">
        <v>165</v>
      </c>
      <c r="K53" s="116">
        <v>84400861</v>
      </c>
      <c r="L53" s="115" t="s">
        <v>1148</v>
      </c>
      <c r="M53" s="117">
        <v>1</v>
      </c>
      <c r="N53" s="115" t="s">
        <v>27</v>
      </c>
      <c r="O53" s="115" t="s">
        <v>1148</v>
      </c>
      <c r="P53" s="79"/>
    </row>
    <row r="54" spans="1:16" s="7" customFormat="1" ht="24.75" customHeight="1" outlineLevel="1" x14ac:dyDescent="0.25">
      <c r="A54" s="143">
        <v>7</v>
      </c>
      <c r="B54" s="111" t="s">
        <v>2677</v>
      </c>
      <c r="C54" s="112" t="s">
        <v>31</v>
      </c>
      <c r="D54" s="110" t="s">
        <v>2688</v>
      </c>
      <c r="E54" s="144">
        <v>41518</v>
      </c>
      <c r="F54" s="144">
        <v>42004</v>
      </c>
      <c r="G54" s="159">
        <f t="shared" si="3"/>
        <v>16.2</v>
      </c>
      <c r="H54" s="114" t="s">
        <v>2687</v>
      </c>
      <c r="I54" s="113" t="s">
        <v>163</v>
      </c>
      <c r="J54" s="113" t="s">
        <v>165</v>
      </c>
      <c r="K54" s="118">
        <v>1572950568</v>
      </c>
      <c r="L54" s="115" t="s">
        <v>1148</v>
      </c>
      <c r="M54" s="117">
        <v>1</v>
      </c>
      <c r="N54" s="115" t="s">
        <v>27</v>
      </c>
      <c r="O54" s="115" t="s">
        <v>26</v>
      </c>
      <c r="P54" s="79"/>
    </row>
    <row r="55" spans="1:16" s="7" customFormat="1" ht="24.75" customHeight="1" outlineLevel="1" x14ac:dyDescent="0.25">
      <c r="A55" s="143">
        <v>8</v>
      </c>
      <c r="B55" s="121" t="s">
        <v>2677</v>
      </c>
      <c r="C55" s="123" t="s">
        <v>31</v>
      </c>
      <c r="D55" s="110" t="s">
        <v>2689</v>
      </c>
      <c r="E55" s="144">
        <v>42027</v>
      </c>
      <c r="F55" s="144">
        <v>42369</v>
      </c>
      <c r="G55" s="159">
        <f t="shared" si="3"/>
        <v>11.4</v>
      </c>
      <c r="H55" s="114" t="s">
        <v>2690</v>
      </c>
      <c r="I55" s="113" t="s">
        <v>163</v>
      </c>
      <c r="J55" s="113" t="s">
        <v>165</v>
      </c>
      <c r="K55" s="118">
        <v>287106760</v>
      </c>
      <c r="L55" s="115" t="s">
        <v>1148</v>
      </c>
      <c r="M55" s="117">
        <v>1</v>
      </c>
      <c r="N55" s="115" t="s">
        <v>27</v>
      </c>
      <c r="O55" s="115" t="s">
        <v>1148</v>
      </c>
      <c r="P55" s="79"/>
    </row>
    <row r="56" spans="1:16" s="7" customFormat="1" ht="24.75" customHeight="1" outlineLevel="1" x14ac:dyDescent="0.25">
      <c r="A56" s="143">
        <v>9</v>
      </c>
      <c r="B56" s="121" t="s">
        <v>2677</v>
      </c>
      <c r="C56" s="123" t="s">
        <v>31</v>
      </c>
      <c r="D56" s="110" t="s">
        <v>2691</v>
      </c>
      <c r="E56" s="144">
        <v>42027</v>
      </c>
      <c r="F56" s="144">
        <v>42369</v>
      </c>
      <c r="G56" s="159">
        <f t="shared" si="3"/>
        <v>11.4</v>
      </c>
      <c r="H56" s="114" t="s">
        <v>2692</v>
      </c>
      <c r="I56" s="113" t="s">
        <v>163</v>
      </c>
      <c r="J56" s="113" t="s">
        <v>165</v>
      </c>
      <c r="K56" s="118">
        <v>346212770</v>
      </c>
      <c r="L56" s="115" t="s">
        <v>1148</v>
      </c>
      <c r="M56" s="117">
        <v>1</v>
      </c>
      <c r="N56" s="115" t="s">
        <v>27</v>
      </c>
      <c r="O56" s="115" t="s">
        <v>1148</v>
      </c>
      <c r="P56" s="79"/>
    </row>
    <row r="57" spans="1:16" s="7" customFormat="1" ht="24.75" customHeight="1" outlineLevel="1" x14ac:dyDescent="0.25">
      <c r="A57" s="143">
        <v>10</v>
      </c>
      <c r="B57" s="121" t="s">
        <v>2677</v>
      </c>
      <c r="C57" s="123" t="s">
        <v>31</v>
      </c>
      <c r="D57" s="63" t="s">
        <v>2693</v>
      </c>
      <c r="E57" s="144">
        <v>42027</v>
      </c>
      <c r="F57" s="144">
        <v>42369</v>
      </c>
      <c r="G57" s="159">
        <f t="shared" si="3"/>
        <v>11.4</v>
      </c>
      <c r="H57" s="64" t="s">
        <v>2694</v>
      </c>
      <c r="I57" s="63" t="s">
        <v>163</v>
      </c>
      <c r="J57" s="63" t="s">
        <v>165</v>
      </c>
      <c r="K57" s="66">
        <v>465985460</v>
      </c>
      <c r="L57" s="65" t="s">
        <v>1148</v>
      </c>
      <c r="M57" s="67">
        <v>1</v>
      </c>
      <c r="N57" s="65" t="s">
        <v>27</v>
      </c>
      <c r="O57" s="65" t="s">
        <v>1148</v>
      </c>
      <c r="P57" s="79"/>
    </row>
    <row r="58" spans="1:16" s="7" customFormat="1" ht="24.75" customHeight="1" outlineLevel="1" x14ac:dyDescent="0.25">
      <c r="A58" s="143">
        <v>11</v>
      </c>
      <c r="B58" s="64" t="s">
        <v>2696</v>
      </c>
      <c r="C58" s="65" t="s">
        <v>31</v>
      </c>
      <c r="D58" s="63" t="s">
        <v>2695</v>
      </c>
      <c r="E58" s="144">
        <v>42065</v>
      </c>
      <c r="F58" s="144">
        <v>42355</v>
      </c>
      <c r="G58" s="159">
        <f t="shared" si="3"/>
        <v>9.6666666666666661</v>
      </c>
      <c r="H58" s="64" t="s">
        <v>2697</v>
      </c>
      <c r="I58" s="63" t="s">
        <v>163</v>
      </c>
      <c r="J58" s="63" t="s">
        <v>165</v>
      </c>
      <c r="K58" s="66">
        <v>1185887640</v>
      </c>
      <c r="L58" s="65" t="s">
        <v>1148</v>
      </c>
      <c r="M58" s="67">
        <v>1</v>
      </c>
      <c r="N58" s="65" t="s">
        <v>27</v>
      </c>
      <c r="O58" s="65" t="s">
        <v>1148</v>
      </c>
      <c r="P58" s="79"/>
    </row>
    <row r="59" spans="1:16" s="7" customFormat="1" ht="24.75" customHeight="1" outlineLevel="1" x14ac:dyDescent="0.25">
      <c r="A59" s="143">
        <v>12</v>
      </c>
      <c r="B59" s="64" t="s">
        <v>2677</v>
      </c>
      <c r="C59" s="65" t="s">
        <v>31</v>
      </c>
      <c r="D59" s="63" t="s">
        <v>2698</v>
      </c>
      <c r="E59" s="144">
        <v>42027</v>
      </c>
      <c r="F59" s="144">
        <v>42369</v>
      </c>
      <c r="G59" s="159">
        <f t="shared" si="3"/>
        <v>11.4</v>
      </c>
      <c r="H59" s="64" t="s">
        <v>2699</v>
      </c>
      <c r="I59" s="63" t="s">
        <v>163</v>
      </c>
      <c r="J59" s="63" t="s">
        <v>165</v>
      </c>
      <c r="K59" s="66">
        <v>135230500</v>
      </c>
      <c r="L59" s="65" t="s">
        <v>1148</v>
      </c>
      <c r="M59" s="67">
        <v>1</v>
      </c>
      <c r="N59" s="65" t="s">
        <v>27</v>
      </c>
      <c r="O59" s="65" t="s">
        <v>1148</v>
      </c>
      <c r="P59" s="79"/>
    </row>
    <row r="60" spans="1:16" s="7" customFormat="1" ht="24.75" customHeight="1" outlineLevel="1" x14ac:dyDescent="0.25">
      <c r="A60" s="143">
        <v>13</v>
      </c>
      <c r="B60" s="121" t="s">
        <v>2696</v>
      </c>
      <c r="C60" s="65" t="s">
        <v>31</v>
      </c>
      <c r="D60" s="63" t="s">
        <v>2700</v>
      </c>
      <c r="E60" s="144">
        <v>43511</v>
      </c>
      <c r="F60" s="144">
        <v>43819</v>
      </c>
      <c r="G60" s="159">
        <f t="shared" si="3"/>
        <v>10.266666666666667</v>
      </c>
      <c r="H60" s="64" t="s">
        <v>2701</v>
      </c>
      <c r="I60" s="63" t="s">
        <v>163</v>
      </c>
      <c r="J60" s="63" t="s">
        <v>165</v>
      </c>
      <c r="K60" s="66">
        <v>833745197</v>
      </c>
      <c r="L60" s="65" t="s">
        <v>1148</v>
      </c>
      <c r="M60" s="67">
        <v>1</v>
      </c>
      <c r="N60" s="65" t="s">
        <v>1151</v>
      </c>
      <c r="O60" s="65" t="s">
        <v>1148</v>
      </c>
      <c r="P60" s="79"/>
    </row>
    <row r="61" spans="1:16" s="7" customFormat="1" ht="24.75" customHeight="1" outlineLevel="1" x14ac:dyDescent="0.25">
      <c r="A61" s="143">
        <v>14</v>
      </c>
      <c r="B61" s="64" t="s">
        <v>2677</v>
      </c>
      <c r="C61" s="65" t="s">
        <v>31</v>
      </c>
      <c r="D61" s="63" t="s">
        <v>2703</v>
      </c>
      <c r="E61" s="144">
        <v>40563</v>
      </c>
      <c r="F61" s="144">
        <v>40908</v>
      </c>
      <c r="G61" s="159">
        <f t="shared" si="3"/>
        <v>11.5</v>
      </c>
      <c r="H61" s="64" t="s">
        <v>2702</v>
      </c>
      <c r="I61" s="63" t="s">
        <v>163</v>
      </c>
      <c r="J61" s="63" t="s">
        <v>165</v>
      </c>
      <c r="K61" s="66">
        <v>94732193</v>
      </c>
      <c r="L61" s="65" t="s">
        <v>1148</v>
      </c>
      <c r="M61" s="67">
        <v>1</v>
      </c>
      <c r="N61" s="65" t="s">
        <v>27</v>
      </c>
      <c r="O61" s="65"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167882025.90000001</v>
      </c>
      <c r="F185" s="92"/>
      <c r="G185" s="93"/>
      <c r="H185" s="88"/>
      <c r="I185" s="90" t="s">
        <v>2627</v>
      </c>
      <c r="J185" s="165">
        <f>+SUM(M179:M183)</f>
        <v>0.02</v>
      </c>
      <c r="K185" s="201" t="s">
        <v>2628</v>
      </c>
      <c r="L185" s="201"/>
      <c r="M185" s="94">
        <f>+J185*(SUM(K20:K35))</f>
        <v>67152810.359999999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37286</v>
      </c>
      <c r="D193" s="5"/>
      <c r="E193" s="125">
        <v>36</v>
      </c>
      <c r="F193" s="5"/>
      <c r="G193" s="5"/>
      <c r="H193" s="146" t="s">
        <v>2704</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2705</v>
      </c>
      <c r="L211" s="21"/>
      <c r="M211" s="21"/>
      <c r="N211" s="21"/>
      <c r="O211" s="8"/>
    </row>
    <row r="212" spans="1:15" x14ac:dyDescent="0.25">
      <c r="A212" s="9"/>
      <c r="B212" s="27" t="s">
        <v>2619</v>
      </c>
      <c r="C212" s="146" t="s">
        <v>2704</v>
      </c>
      <c r="D212" s="21"/>
      <c r="G212" s="27" t="s">
        <v>2621</v>
      </c>
      <c r="H212" s="147" t="s">
        <v>2706</v>
      </c>
      <c r="J212" s="27" t="s">
        <v>2623</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2020-12-27T19:26:47Z</cp:lastPrinted>
  <dcterms:created xsi:type="dcterms:W3CDTF">2020-10-14T21:57:42Z</dcterms:created>
  <dcterms:modified xsi:type="dcterms:W3CDTF">2020-12-27T19:27:00Z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