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y Gomez\Documents\claudia\AECAM\invitaciones\"/>
    </mc:Choice>
  </mc:AlternateContent>
  <xr:revisionPtr revIDLastSave="0" documentId="13_ncr:1_{476E22F8-2AAF-49C4-A4AD-23DB88F839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<sst xmlns="http://schemas.openxmlformats.org/spreadsheetml/2006/main" count="3186" uniqueCount="2721">
  <si>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</si>
  <si>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</si>
  <si>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</si>
  <si>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</si>
  <si>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</si>
  <si>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</si>
  <si>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</si>
  <si>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</si>
  <si>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</si>
  <si>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</si>
  <si>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</si>
  <si>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</si>
  <si>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</si>
  <si>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</si>
  <si>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</si>
  <si>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</si>
  <si>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</si>
  <si>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</si>
  <si>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</si>
  <si>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</si>
  <si>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</si>
  <si>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</si>
  <si>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</si>
  <si>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</si>
  <si>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</si>
  <si>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</si>
  <si>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</si>
  <si>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</si>
  <si>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</si>
  <si>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</si>
  <si>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</si>
  <si>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</si>
  <si>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</si>
  <si>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</si>
  <si>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</si>
  <si>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</si>
  <si>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</si>
  <si>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</si>
  <si>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</si>
  <si>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</si>
  <si>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</si>
  <si>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</si>
  <si>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</si>
  <si>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</si>
  <si>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</si>
  <si>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</si>
  <si>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</si>
  <si>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</si>
  <si>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</si>
  <si>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</si>
  <si>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</si>
  <si>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</si>
  <si>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</si>
  <si>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</si>
  <si>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</si>
  <si>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</si>
  <si>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</si>
  <si>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</si>
  <si>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</si>
  <si>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</si>
  <si>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</si>
  <si>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</si>
  <si>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</si>
  <si>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</si>
  <si>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</si>
  <si>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</si>
  <si>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</si>
  <si>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</si>
  <si>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</si>
  <si>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</si>
  <si>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</si>
  <si>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</si>
  <si>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</si>
  <si>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</si>
  <si>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</si>
  <si>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</si>
  <si>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</si>
  <si>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</si>
  <si>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</si>
  <si>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</si>
  <si>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</si>
  <si>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</si>
  <si>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</si>
  <si>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</si>
  <si>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</si>
  <si>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</si>
  <si>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</si>
  <si>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</si>
  <si>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</si>
  <si>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</si>
  <si>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</si>
  <si>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</si>
  <si>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</si>
  <si>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</si>
  <si>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</si>
  <si>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</si>
  <si>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</si>
  <si>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</si>
  <si>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</si>
  <si>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</si>
  <si>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</si>
  <si>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</si>
  <si>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</si>
  <si>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</si>
  <si>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</si>
  <si>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</si>
  <si>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</si>
  <si>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</si>
  <si>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</si>
  <si>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</si>
  <si>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</si>
  <si>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</si>
  <si>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</si>
  <si>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</si>
  <si>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</si>
  <si>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</si>
  <si>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</si>
  <si>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</si>
  <si>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</si>
  <si>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</si>
  <si>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</si>
  <si>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</si>
  <si>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</si>
  <si>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</si>
  <si>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</si>
  <si>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</si>
  <si>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</si>
  <si>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</si>
  <si>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</si>
  <si>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</si>
  <si>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</si>
  <si>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</si>
  <si>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</si>
  <si>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</si>
  <si>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</si>
  <si>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</si>
  <si>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</si>
  <si>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</si>
  <si>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</si>
  <si>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</si>
  <si>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</si>
  <si>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</si>
  <si>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</si>
  <si>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</si>
  <si>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</si>
  <si>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</si>
  <si>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</si>
  <si>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</si>
  <si>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</si>
  <si>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</si>
  <si>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</si>
  <si>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</si>
  <si>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</si>
  <si>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</si>
  <si>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</si>
  <si>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</si>
  <si>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</si>
  <si>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</si>
  <si>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</si>
  <si>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</si>
  <si>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</si>
  <si>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</si>
  <si>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</si>
  <si>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</si>
  <si>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</si>
  <si>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</si>
  <si>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</si>
  <si>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</si>
  <si>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</si>
  <si>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</si>
  <si>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</si>
  <si>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</si>
  <si>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</si>
  <si>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</si>
  <si>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</si>
  <si>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</si>
  <si>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</si>
  <si>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</si>
  <si>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</si>
  <si>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</si>
  <si>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</si>
  <si>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</si>
  <si>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</si>
  <si>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</si>
  <si>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</si>
  <si>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</si>
  <si>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</si>
  <si>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</si>
  <si>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</si>
  <si>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</si>
  <si>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</si>
  <si>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</si>
  <si>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</si>
  <si>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</si>
  <si>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</si>
  <si>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</si>
  <si>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</si>
  <si>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</si>
  <si>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</si>
  <si>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</si>
  <si>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</si>
  <si>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</si>
  <si>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</si>
  <si>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</si>
  <si>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</si>
  <si>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</si>
  <si>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</si>
  <si>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</si>
  <si>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</si>
  <si>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</si>
  <si>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</si>
  <si>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</si>
  <si>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</si>
  <si>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</si>
  <si>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</si>
  <si>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</si>
  <si>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</si>
  <si>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</si>
  <si>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</si>
  <si>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</si>
  <si>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</si>
  <si>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</si>
  <si>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</si>
  <si>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</si>
  <si>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</si>
  <si>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</si>
  <si>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</si>
  <si>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</si>
  <si>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</si>
  <si>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</si>
  <si>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</si>
  <si>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</si>
  <si>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</si>
  <si>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</si>
  <si>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</si>
  <si>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</si>
  <si>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</si>
  <si>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</si>
  <si>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</si>
  <si>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</si>
  <si>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</si>
  <si>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</si>
  <si>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</si>
  <si>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</si>
  <si>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</si>
  <si>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</si>
  <si>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</si>
  <si>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</si>
  <si>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</si>
  <si>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</si>
  <si>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</si>
  <si>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</si>
  <si>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</si>
  <si>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</si>
  <si>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</si>
  <si>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</si>
  <si>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</si>
  <si>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</si>
  <si>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</si>
  <si>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</si>
  <si>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</si>
  <si>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</si>
  <si>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</si>
  <si>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</si>
  <si>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</si>
  <si>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</si>
  <si>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</si>
  <si>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</si>
  <si>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</si>
  <si>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</si>
  <si>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</si>
  <si>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</si>
  <si>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</si>
  <si>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</si>
  <si>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</si>
  <si>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</si>
  <si>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</si>
  <si>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</si>
  <si>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</si>
  <si>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</si>
  <si>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</si>
  <si>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</si>
  <si>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</si>
  <si>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</si>
  <si>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</si>
  <si>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</si>
  <si>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</si>
  <si>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</si>
  <si>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</si>
  <si>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</si>
  <si>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</si>
  <si>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</si>
  <si>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</si>
  <si>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</si>
  <si>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</si>
  <si>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</si>
  <si>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</si>
  <si>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</si>
  <si>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</si>
  <si>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</si>
  <si>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</si>
  <si>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</si>
  <si>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</si>
  <si>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</si>
  <si>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</si>
  <si>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</si>
  <si>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</si>
  <si>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</si>
  <si>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</si>
  <si>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</si>
  <si>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</si>
  <si>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</si>
  <si>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</si>
  <si>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</si>
  <si>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</si>
  <si>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</si>
  <si>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</si>
  <si>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</si>
  <si>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</si>
  <si>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</si>
  <si>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</si>
  <si>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</si>
  <si>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</si>
  <si>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</si>
  <si>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</si>
  <si>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</si>
  <si>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</si>
  <si>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</si>
  <si>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</si>
  <si>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</si>
  <si>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</si>
  <si>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</si>
  <si>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</si>
  <si>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</si>
  <si>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</si>
  <si>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</si>
  <si>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</si>
  <si>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</si>
  <si>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</si>
  <si>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</si>
  <si>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</si>
  <si>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</si>
  <si>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</si>
  <si>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</si>
  <si>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</si>
  <si>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</si>
  <si>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</si>
  <si>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</si>
  <si>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</si>
  <si>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</si>
  <si>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</si>
  <si>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</si>
  <si>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</si>
  <si>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</si>
  <si>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</si>
  <si>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</si>
  <si>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</si>
  <si>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</si>
  <si>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</si>
  <si>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</si>
  <si>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</si>
  <si>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</si>
  <si>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</si>
  <si>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</si>
  <si>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</si>
  <si>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</si>
  <si>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</si>
  <si>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</si>
  <si>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</si>
  <si>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</si>
  <si>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</si>
  <si>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</si>
  <si>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</si>
  <si>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</si>
  <si>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</si>
  <si>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</si>
  <si>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</si>
  <si>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</si>
  <si>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</si>
  <si>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</si>
  <si>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</si>
  <si>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</si>
  <si>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</si>
  <si>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</si>
  <si>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</si>
  <si>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</si>
  <si>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</si>
  <si>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</si>
  <si>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</si>
  <si>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</si>
  <si>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</si>
  <si>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</si>
  <si>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</si>
  <si>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</si>
  <si>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</si>
  <si>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</si>
  <si>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</si>
  <si>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</si>
  <si>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</si>
  <si>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</si>
  <si>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</si>
  <si>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</si>
  <si>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</si>
  <si>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</si>
  <si>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</si>
  <si>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</si>
  <si>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</si>
  <si>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</si>
  <si>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</si>
  <si>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</si>
  <si>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</si>
  <si>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</si>
  <si>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</si>
  <si>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</si>
  <si>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</si>
  <si>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</si>
  <si>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</si>
  <si>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</si>
  <si>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</si>
  <si>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</si>
  <si>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</si>
  <si>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</si>
  <si>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</si>
  <si>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</si>
  <si>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</si>
  <si>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</si>
  <si>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</si>
  <si>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</si>
  <si>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</si>
  <si>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</si>
  <si>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</si>
  <si>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</si>
  <si>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</si>
  <si>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</si>
  <si>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</si>
  <si>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</si>
  <si>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</si>
  <si>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</si>
  <si>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</si>
  <si>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</si>
  <si>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</si>
  <si>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</si>
  <si>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</si>
  <si>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</si>
  <si>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</si>
  <si>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</si>
  <si>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</si>
  <si>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</si>
  <si>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</si>
  <si>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</si>
  <si>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</si>
  <si>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</si>
  <si>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</si>
  <si>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</si>
  <si>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</si>
  <si>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</si>
  <si>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</si>
  <si>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</si>
  <si>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</si>
  <si>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</si>
  <si>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</si>
  <si>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</si>
  <si>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</si>
  <si>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</si>
  <si>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</si>
  <si>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</si>
  <si>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</si>
  <si>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</si>
  <si>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</si>
  <si>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</si>
  <si>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</si>
  <si>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</si>
  <si>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</si>
  <si>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</si>
  <si>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</si>
  <si>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</si>
  <si>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</si>
  <si>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</si>
  <si>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</si>
  <si>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</si>
  <si>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</si>
  <si>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</si>
  <si>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</si>
  <si>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</si>
  <si>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</si>
  <si>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</si>
  <si>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</si>
  <si>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</si>
  <si>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</si>
  <si>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</si>
  <si>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</si>
  <si>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</si>
  <si>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</si>
  <si>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</si>
  <si>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</si>
  <si>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</si>
  <si>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</si>
  <si>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</si>
  <si>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</si>
  <si>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</si>
  <si>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</si>
  <si>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</si>
  <si>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</si>
  <si>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</si>
  <si>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</si>
  <si>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</si>
  <si>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</si>
  <si>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</si>
  <si>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</si>
  <si>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</si>
  <si>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</si>
  <si>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</si>
  <si>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</si>
  <si>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</si>
  <si>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</si>
  <si>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</si>
  <si>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</si>
  <si>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</si>
  <si>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</si>
  <si>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</si>
  <si>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</si>
  <si>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</si>
  <si>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</si>
  <si>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</si>
  <si>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</si>
  <si>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</si>
  <si>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</si>
  <si>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</si>
  <si>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</si>
  <si>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</si>
  <si>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</si>
  <si>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</si>
  <si>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</si>
  <si>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</si>
  <si>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</si>
  <si>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</si>
  <si>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</si>
  <si>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</si>
  <si>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</si>
  <si>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</si>
  <si>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</si>
  <si>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</si>
  <si>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</si>
  <si>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</si>
  <si>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</si>
  <si>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</si>
  <si>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</si>
  <si>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</si>
  <si>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</si>
  <si>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</si>
  <si>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</si>
  <si>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</si>
  <si>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</si>
  <si>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</si>
  <si>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</si>
  <si>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</si>
  <si>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</si>
  <si>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</si>
  <si>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</si>
  <si>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</si>
  <si>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</si>
  <si>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</si>
  <si>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</si>
  <si>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</si>
  <si>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</si>
  <si>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</si>
  <si>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</si>
  <si>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</si>
  <si>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</si>
  <si>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</si>
  <si>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</si>
  <si>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</si>
  <si>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</si>
  <si>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</si>
  <si>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</si>
  <si>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</si>
  <si>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</si>
  <si>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</si>
  <si>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</si>
  <si>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</si>
  <si>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</si>
  <si>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</si>
  <si>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</si>
  <si>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</si>
  <si>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</si>
  <si>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</si>
  <si>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</si>
  <si>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</si>
  <si>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</si>
  <si>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</si>
  <si>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</si>
  <si>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</si>
  <si>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</si>
  <si>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</si>
  <si>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</si>
  <si>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</si>
  <si>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</si>
  <si>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</si>
  <si>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</si>
  <si>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</si>
  <si>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</si>
  <si>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</si>
  <si>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</si>
  <si>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</si>
  <si>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</si>
  <si>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</si>
  <si>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</si>
  <si>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</si>
  <si>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</si>
  <si>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</si>
  <si>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</si>
  <si>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</si>
  <si>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</si>
  <si>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</si>
  <si>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</si>
  <si>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</si>
  <si>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</si>
  <si>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</si>
  <si>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</si>
  <si>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</si>
  <si>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</si>
  <si>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</si>
  <si>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</si>
  <si>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</si>
  <si>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</si>
  <si>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</si>
  <si>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</si>
  <si>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</si>
  <si>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</si>
  <si>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</si>
  <si>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</si>
  <si>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</si>
  <si>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</si>
  <si>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</si>
  <si>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</si>
  <si>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</si>
  <si>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</si>
  <si>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</si>
  <si>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</si>
  <si>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</si>
  <si>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</si>
  <si>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</si>
  <si>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</si>
  <si>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</si>
  <si>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</si>
  <si>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</si>
  <si>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</si>
  <si>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</si>
  <si>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</si>
  <si>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</si>
  <si>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</si>
  <si>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</si>
  <si>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</si>
  <si>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</si>
  <si>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</si>
  <si>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</si>
  <si>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</si>
  <si>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</si>
  <si>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</si>
  <si>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</si>
  <si>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</si>
  <si>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</si>
  <si>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</si>
  <si>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</si>
  <si>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</si>
  <si>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</si>
  <si>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</si>
  <si>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</si>
  <si>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</si>
  <si>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</si>
  <si>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</si>
  <si>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</si>
  <si>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</si>
  <si>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</si>
  <si>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</si>
  <si>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</si>
  <si>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</si>
  <si>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</si>
  <si>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</si>
  <si>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</si>
  <si>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</si>
  <si>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</si>
  <si>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</si>
  <si>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</si>
  <si>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</si>
  <si>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</si>
  <si>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</si>
  <si>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</si>
  <si>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</si>
  <si>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</si>
  <si>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</si>
  <si>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</si>
  <si>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</si>
  <si>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</si>
  <si>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</si>
  <si>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</si>
  <si>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</si>
  <si>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</si>
  <si>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</si>
  <si>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</si>
  <si>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</si>
  <si>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</si>
  <si>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</si>
  <si>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</si>
  <si>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</si>
  <si>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</si>
  <si>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</si>
  <si>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</si>
  <si>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</si>
  <si>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</si>
  <si>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</si>
  <si>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</si>
  <si>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</si>
  <si>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</si>
  <si>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</si>
  <si>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</si>
  <si>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</si>
  <si>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</si>
  <si>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</si>
  <si>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</si>
  <si>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</si>
  <si>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</si>
  <si>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</si>
  <si>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</si>
  <si>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</si>
  <si>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</si>
  <si>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</si>
  <si>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</si>
  <si>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</si>
  <si>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</si>
  <si>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</si>
  <si>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</si>
  <si>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</si>
  <si>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</si>
  <si>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</si>
  <si>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</si>
  <si>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</si>
  <si>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</si>
  <si>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</si>
  <si>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</si>
  <si>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</si>
  <si>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</si>
  <si>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</si>
  <si>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</si>
  <si>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</si>
  <si>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</si>
  <si>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</si>
  <si>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</si>
  <si>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</si>
  <si>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</si>
  <si>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</si>
  <si>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</si>
  <si>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</si>
  <si>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</si>
  <si>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</si>
  <si>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</si>
  <si>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</si>
  <si>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</si>
  <si>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</si>
  <si>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</si>
  <si>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</si>
  <si>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</si>
  <si>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</si>
  <si>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</si>
  <si>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</si>
  <si>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</si>
  <si>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</si>
  <si>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</si>
  <si>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</si>
  <si>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</si>
  <si>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</si>
  <si>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</si>
  <si>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</si>
  <si>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</si>
  <si>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</si>
  <si>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</si>
  <si>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</si>
  <si>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</si>
  <si>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</si>
  <si>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</si>
  <si>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</si>
  <si>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</si>
  <si>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</si>
  <si>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</si>
  <si>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</si>
  <si>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</si>
  <si>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</si>
  <si>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</si>
  <si>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</si>
  <si>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</si>
  <si>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</si>
  <si>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</si>
  <si>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</si>
  <si>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</si>
  <si>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</si>
  <si>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</si>
  <si>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</si>
  <si>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</si>
  <si>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</si>
  <si>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</si>
  <si>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</si>
  <si>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</si>
  <si>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</si>
  <si>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</si>
  <si>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</si>
  <si>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</si>
  <si>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</si>
  <si>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</si>
  <si>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</si>
  <si>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</si>
  <si>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</si>
  <si>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</si>
  <si>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</si>
  <si>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</si>
  <si>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</si>
  <si>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</si>
  <si>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</si>
  <si>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</si>
  <si>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</si>
  <si>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</si>
  <si>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</si>
  <si>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</si>
  <si>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</si>
  <si>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</si>
  <si>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</si>
  <si>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</si>
  <si>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</si>
  <si>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</si>
  <si>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</si>
  <si>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</si>
  <si>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</si>
  <si>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</si>
  <si>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</si>
  <si>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</si>
  <si>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</si>
  <si>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</si>
  <si>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</si>
  <si>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</si>
  <si>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</si>
  <si>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</si>
  <si>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</si>
  <si>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</si>
  <si>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</si>
  <si>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</si>
  <si>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</si>
  <si>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</si>
  <si>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</si>
  <si>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</si>
  <si>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</si>
  <si>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</si>
  <si>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</si>
  <si>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</si>
  <si>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</si>
  <si>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</si>
  <si>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</si>
  <si>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</si>
  <si>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</si>
  <si>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</si>
  <si>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</si>
  <si>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</si>
  <si>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</si>
  <si>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</si>
  <si>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</si>
  <si>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</si>
  <si>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</si>
  <si>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</si>
  <si>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</si>
  <si>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</si>
  <si>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</si>
  <si>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</si>
  <si>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</si>
  <si>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</si>
  <si>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</si>
  <si>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</si>
  <si>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</si>
  <si>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</si>
  <si>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</si>
  <si>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</si>
  <si>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</si>
  <si>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</si>
  <si>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</si>
  <si>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</si>
  <si>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</si>
  <si>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</si>
  <si>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</si>
  <si>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</si>
  <si>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</si>
  <si>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</si>
  <si>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</si>
  <si>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</si>
  <si>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</si>
  <si>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</si>
  <si>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</si>
  <si>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</si>
  <si>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</si>
  <si>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</si>
  <si>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</si>
  <si>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</si>
  <si>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</si>
  <si>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</si>
  <si>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</si>
  <si>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</si>
  <si>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</si>
  <si>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</si>
  <si>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</si>
  <si>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</si>
  <si>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</si>
  <si>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</si>
  <si>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</si>
  <si>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</si>
  <si>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</si>
  <si>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</si>
  <si>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</si>
  <si>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</si>
  <si>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</si>
  <si>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</si>
  <si>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</si>
  <si>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</si>
  <si>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</si>
  <si>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</si>
  <si>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</si>
  <si>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</si>
  <si>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</si>
  <si>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</si>
  <si>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</si>
  <si>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</si>
  <si>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</si>
  <si>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</si>
  <si>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</si>
  <si>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</si>
  <si>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</si>
  <si>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</si>
  <si>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</si>
  <si>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</si>
  <si>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</si>
  <si>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</si>
  <si>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</si>
  <si>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</si>
  <si>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</si>
  <si>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</si>
  <si>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</si>
  <si>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</si>
  <si>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</si>
  <si>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</si>
  <si>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</si>
  <si>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</si>
  <si>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</si>
  <si>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</si>
  <si>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</si>
  <si>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</si>
  <si>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</si>
  <si>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</si>
  <si>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</si>
  <si>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</si>
  <si>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</si>
  <si>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</si>
  <si>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</si>
  <si>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</si>
  <si>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</si>
  <si>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</si>
  <si>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</si>
  <si>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</si>
  <si>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</si>
  <si>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</si>
  <si>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</si>
  <si>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</si>
  <si>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</si>
  <si>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</si>
  <si>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</si>
  <si>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</si>
  <si>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</si>
  <si>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</si>
  <si>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</si>
  <si>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</si>
  <si>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</si>
  <si>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</si>
  <si>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</si>
  <si>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</si>
  <si>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</si>
  <si>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</si>
  <si>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</si>
  <si>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</si>
  <si>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</si>
  <si>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</si>
  <si>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</si>
  <si>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</si>
  <si>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</si>
  <si>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</si>
  <si>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</si>
  <si>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</si>
  <si>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</si>
  <si>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</si>
  <si>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</si>
  <si>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</si>
  <si>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</si>
  <si>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</si>
  <si>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</si>
  <si>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</si>
  <si>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</si>
  <si>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</si>
  <si>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</si>
  <si>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</si>
  <si>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</si>
  <si>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</si>
  <si>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</si>
  <si>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</si>
  <si>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</si>
  <si>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</si>
  <si>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</si>
  <si>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</si>
  <si>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</si>
  <si>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</si>
  <si>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</si>
  <si>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</si>
  <si>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</si>
  <si>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</si>
  <si>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</si>
  <si>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</si>
  <si>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</si>
  <si>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</si>
  <si>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</si>
  <si>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</si>
  <si>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</si>
  <si>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</si>
  <si>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</si>
  <si>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</si>
  <si>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</si>
  <si>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</si>
  <si>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</si>
  <si>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</si>
  <si>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</si>
  <si>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</si>
  <si>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</si>
  <si>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</si>
  <si>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</si>
  <si>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</si>
  <si>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</si>
  <si>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</si>
  <si>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</si>
  <si>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</si>
  <si>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</si>
  <si>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</si>
  <si>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</si>
  <si>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</si>
  <si>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</si>
  <si>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</si>
  <si>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</si>
  <si>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</si>
  <si>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</si>
  <si>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</si>
  <si>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</si>
  <si>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</si>
  <si>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</si>
  <si>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</si>
  <si>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</si>
  <si>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</si>
  <si>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</si>
  <si>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</si>
  <si>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</si>
  <si>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</si>
  <si>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</si>
  <si>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</si>
  <si>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</si>
  <si>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</si>
  <si>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</si>
  <si>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</si>
  <si>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</si>
  <si>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</si>
  <si>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</si>
  <si>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</si>
  <si>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</si>
  <si>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</si>
  <si>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</si>
  <si>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</si>
  <si>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</si>
  <si>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</si>
  <si>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</si>
  <si>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</si>
  <si>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</si>
  <si>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</si>
  <si>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</si>
  <si>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</si>
  <si>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</si>
  <si>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</si>
  <si>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</si>
  <si>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</si>
  <si>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</si>
  <si>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</si>
  <si>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</si>
  <si>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</si>
  <si>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</si>
  <si>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</si>
  <si>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</si>
  <si>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</si>
  <si>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</si>
  <si>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</si>
  <si>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</si>
  <si>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</si>
  <si>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</si>
  <si>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</si>
  <si>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</si>
  <si>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</si>
  <si>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</si>
  <si>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</si>
  <si>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</si>
  <si>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</si>
  <si>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</si>
  <si>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</si>
  <si>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</si>
  <si>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</si>
  <si>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</si>
  <si>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</si>
  <si>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</si>
  <si>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</si>
  <si>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</si>
  <si>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</si>
  <si>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</si>
  <si>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</si>
  <si>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</si>
  <si>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</si>
  <si>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</si>
  <si>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</si>
  <si>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</si>
  <si>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</si>
  <si>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</si>
  <si>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</si>
  <si>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</si>
  <si>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</si>
  <si>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</si>
  <si>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</si>
  <si>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</si>
  <si>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</si>
  <si>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</si>
  <si>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</si>
  <si>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</si>
  <si>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</si>
  <si>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</si>
  <si>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</si>
  <si>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</si>
  <si>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</si>
  <si>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</si>
  <si>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</si>
  <si>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</si>
  <si>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</si>
  <si>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</si>
  <si>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</si>
  <si>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</si>
  <si>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</si>
  <si>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</si>
  <si>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</si>
  <si>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</si>
  <si>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</si>
  <si>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</si>
  <si>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</si>
  <si>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</si>
  <si>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</si>
  <si>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</si>
  <si>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</si>
  <si>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</si>
  <si>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</si>
  <si>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</si>
  <si>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</si>
  <si>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</si>
  <si>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</si>
  <si>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</si>
  <si>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</si>
  <si>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</si>
  <si>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</si>
  <si>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</si>
  <si>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</si>
  <si>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</si>
  <si>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</si>
  <si>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</si>
  <si>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</si>
  <si>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</si>
  <si>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</si>
  <si>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</si>
  <si>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</si>
  <si>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</si>
  <si>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</si>
  <si>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</si>
  <si>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</si>
  <si>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</si>
  <si>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</si>
  <si>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</si>
  <si>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</si>
  <si>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</si>
  <si>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</si>
  <si>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</si>
  <si>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</si>
  <si>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</si>
  <si>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</si>
  <si>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</si>
  <si>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</si>
  <si>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</si>
  <si>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</si>
  <si>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</si>
  <si>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</si>
  <si>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</si>
  <si>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</si>
  <si>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</si>
  <si>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</si>
  <si>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</si>
  <si>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</si>
  <si>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</si>
  <si>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</si>
  <si>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</si>
  <si>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</si>
  <si>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</si>
  <si>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</si>
  <si>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</si>
  <si>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</si>
  <si>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</si>
  <si>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</si>
  <si>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</si>
  <si>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</si>
  <si>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</si>
  <si>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</si>
  <si>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</si>
  <si>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</si>
  <si>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</si>
  <si>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</si>
  <si>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</si>
  <si>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</si>
  <si>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</si>
  <si>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</si>
  <si>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</si>
  <si>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</si>
  <si>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</si>
  <si>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</si>
  <si>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</si>
  <si>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</si>
  <si>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</si>
  <si>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</si>
  <si>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</si>
  <si>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</si>
  <si>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</si>
  <si>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</si>
  <si>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</si>
  <si>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</si>
  <si>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</si>
  <si>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</si>
  <si>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</si>
  <si>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</si>
  <si>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</si>
  <si>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</si>
  <si>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</si>
  <si>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</si>
  <si>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</si>
  <si>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</si>
  <si>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</si>
  <si>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</si>
  <si>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</si>
  <si>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</si>
  <si>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</si>
  <si>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</si>
  <si>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</si>
  <si>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</si>
  <si>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</si>
  <si>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</si>
  <si>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</si>
  <si>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</si>
  <si>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</si>
  <si>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</si>
  <si>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</si>
  <si>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</si>
  <si>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</si>
  <si>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</si>
  <si>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</si>
  <si>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</si>
  <si>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</si>
  <si>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</si>
  <si>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</si>
  <si>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</si>
  <si>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</si>
  <si>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</si>
  <si>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</si>
  <si>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</si>
  <si>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</si>
  <si>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</si>
  <si>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</si>
  <si>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</si>
  <si>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</si>
  <si>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</si>
  <si>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</si>
  <si>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</si>
  <si>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</si>
  <si>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</si>
  <si>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</si>
  <si>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</si>
  <si>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</si>
  <si>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</si>
  <si>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</si>
  <si>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</si>
  <si>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</si>
  <si>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</si>
  <si>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</si>
  <si>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</si>
  <si>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</si>
  <si>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</si>
  <si>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</si>
  <si>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</si>
  <si>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</si>
  <si>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</si>
  <si>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</si>
  <si>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</si>
  <si>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</si>
  <si>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</si>
  <si>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</si>
  <si>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</si>
  <si>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</si>
  <si>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</si>
  <si>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</si>
  <si>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</si>
  <si>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</si>
  <si>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</si>
  <si>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</si>
  <si>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</si>
  <si>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</si>
  <si>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</si>
  <si>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</si>
  <si>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</si>
  <si>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</si>
  <si>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</si>
  <si>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</si>
  <si>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</si>
  <si>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</si>
  <si>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</si>
  <si>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</si>
  <si>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</si>
  <si>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</si>
  <si>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</si>
  <si>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</si>
  <si>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</si>
  <si>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</si>
  <si>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</si>
  <si>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</si>
  <si>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</si>
  <si>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</si>
  <si>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</si>
  <si>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</si>
  <si>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</si>
  <si>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</si>
  <si>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</si>
  <si>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</si>
  <si>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</si>
  <si>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</si>
  <si>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</si>
  <si>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</si>
  <si>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</si>
  <si>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</si>
  <si>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</si>
  <si>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</si>
  <si>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</si>
  <si>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</si>
  <si>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</si>
  <si>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</si>
  <si>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</si>
  <si>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</si>
  <si>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</si>
  <si>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</si>
  <si>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</si>
  <si>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</si>
  <si>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</si>
  <si>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</si>
  <si>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</si>
  <si>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</si>
  <si>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</si>
  <si>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</si>
  <si>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</si>
  <si>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</si>
  <si>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</si>
  <si>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</si>
  <si>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</si>
  <si>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</si>
  <si>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</si>
  <si>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</si>
  <si>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</si>
  <si>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</si>
  <si>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</si>
  <si>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</si>
  <si>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</si>
  <si>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</si>
  <si>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</si>
  <si>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</si>
  <si>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</si>
  <si>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</si>
  <si>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</si>
  <si>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</si>
  <si>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</si>
  <si>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</si>
  <si>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</si>
  <si>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</si>
  <si>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</si>
  <si>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</si>
  <si>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</si>
  <si>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</si>
  <si>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</si>
  <si>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</si>
  <si>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</si>
  <si>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</si>
  <si>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</si>
  <si>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</si>
  <si>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</si>
  <si>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</si>
  <si>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</si>
  <si>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</si>
  <si>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</si>
  <si>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</si>
  <si>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</si>
  <si>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</si>
  <si>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</si>
  <si>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</si>
  <si>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</si>
  <si>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</si>
  <si>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</si>
  <si>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</si>
  <si>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</si>
  <si>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</si>
  <si>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</si>
  <si>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</si>
  <si>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</si>
  <si>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</si>
  <si>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</si>
  <si>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</si>
  <si>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</si>
  <si>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</si>
  <si>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</si>
  <si>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</si>
  <si>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</si>
  <si>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</si>
  <si>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</si>
  <si>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</si>
  <si>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</si>
  <si>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</si>
  <si>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</si>
  <si>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</si>
  <si>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</si>
  <si>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</si>
  <si>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</si>
  <si>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</si>
  <si>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</si>
  <si>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</si>
  <si>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</si>
  <si>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</si>
  <si>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</si>
  <si>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</si>
  <si>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</si>
  <si>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</si>
  <si>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</si>
  <si>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</si>
  <si>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</si>
  <si>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</si>
  <si>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</si>
  <si>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</si>
  <si>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</si>
  <si>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</si>
  <si>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</si>
  <si>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</si>
  <si>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</si>
  <si>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</si>
  <si>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</si>
  <si>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</si>
  <si>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</si>
  <si>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</si>
  <si>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</si>
  <si>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</si>
  <si>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</si>
  <si>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</si>
  <si>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</si>
  <si>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</si>
  <si>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</si>
  <si>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</si>
  <si>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</si>
  <si>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</si>
  <si>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</si>
  <si>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</si>
  <si>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</si>
  <si>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</si>
  <si>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</si>
  <si>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</si>
  <si>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</si>
  <si>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</si>
  <si>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</si>
  <si>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</si>
  <si>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</si>
  <si>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</si>
  <si>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</si>
  <si>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</si>
  <si>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</si>
  <si>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</si>
  <si>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</si>
  <si>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</si>
  <si>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</si>
  <si>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</si>
  <si>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</si>
  <si>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</si>
  <si>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</si>
  <si>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</si>
  <si>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</si>
  <si>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</si>
  <si>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</si>
  <si>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</si>
  <si>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</si>
  <si>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</si>
  <si>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</si>
  <si>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</si>
  <si>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</si>
  <si>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</si>
  <si>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</si>
  <si>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</si>
  <si>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</si>
  <si>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</si>
  <si>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</si>
  <si>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</si>
  <si>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</si>
  <si>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</si>
  <si>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</si>
  <si>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</si>
  <si>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</si>
  <si>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</si>
  <si>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</si>
  <si>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</si>
  <si>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</si>
  <si>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</si>
  <si>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</si>
  <si>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</si>
  <si>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</si>
  <si>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</si>
  <si>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</si>
  <si>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</si>
  <si>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</si>
  <si>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</si>
  <si>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</si>
  <si>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</si>
  <si>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</si>
  <si>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</si>
  <si>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</si>
  <si>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</si>
  <si>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</si>
  <si>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</si>
  <si>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</si>
  <si>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</si>
  <si>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</si>
  <si>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</si>
  <si>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</si>
  <si>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</si>
  <si>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</si>
  <si>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</si>
  <si>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</si>
  <si>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</si>
  <si>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</si>
  <si>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</si>
  <si>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</si>
  <si>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</si>
  <si>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</si>
  <si>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</si>
  <si>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</si>
  <si>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</si>
  <si>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</si>
  <si>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</si>
  <si>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</si>
  <si>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</si>
  <si>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</si>
  <si>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</si>
  <si>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</si>
  <si>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</si>
  <si>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</si>
  <si>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</si>
  <si>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</si>
  <si>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</si>
  <si>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</si>
  <si>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</si>
  <si>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</si>
  <si>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</si>
  <si>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</si>
  <si>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</si>
  <si>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</si>
  <si>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</si>
  <si>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</si>
  <si>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</si>
  <si>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</si>
  <si>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</si>
  <si>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</si>
  <si>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</si>
  <si>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</si>
  <si>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</si>
  <si>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</si>
  <si>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</si>
  <si>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</si>
  <si>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</si>
  <si>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</si>
  <si>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</si>
  <si>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</si>
  <si>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</si>
  <si>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</si>
  <si>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</si>
  <si>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</si>
  <si>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</si>
  <si>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</si>
  <si>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</si>
  <si>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</si>
  <si>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</si>
  <si>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</si>
  <si>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</si>
  <si>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</si>
  <si>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</si>
  <si>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</si>
  <si>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</si>
  <si>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</si>
  <si>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</si>
  <si>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</si>
  <si>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</si>
  <si>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</si>
  <si>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</si>
  <si>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</si>
  <si>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</si>
  <si>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</si>
  <si>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</si>
  <si>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</si>
  <si>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</si>
  <si>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</si>
  <si>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</si>
  <si>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</si>
  <si>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</si>
  <si>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</si>
  <si>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</si>
  <si>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</si>
  <si>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</si>
  <si>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</si>
  <si>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</si>
  <si>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</si>
  <si>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</si>
  <si>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</si>
  <si>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</si>
  <si>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</si>
  <si>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</si>
  <si>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</si>
  <si>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</si>
  <si>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</si>
  <si>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</si>
  <si>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</si>
  <si>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</si>
  <si>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</si>
  <si>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</si>
  <si>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</si>
  <si>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</si>
  <si>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</si>
  <si>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</si>
  <si>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</si>
  <si>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</si>
  <si>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</si>
  <si>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</si>
  <si>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</si>
  <si>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</si>
  <si>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</si>
  <si>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</si>
  <si>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</si>
  <si>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</si>
  <si>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</si>
  <si>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</si>
  <si>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</si>
  <si>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</si>
  <si>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</si>
  <si>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</si>
  <si>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</si>
  <si>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</si>
  <si>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</si>
  <si>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</si>
  <si>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</si>
  <si>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</si>
  <si>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</si>
  <si>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</si>
  <si>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</si>
  <si>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</si>
  <si>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</si>
  <si>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</si>
  <si>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</si>
  <si>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</si>
  <si>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</si>
  <si>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</si>
  <si>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</si>
  <si>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</si>
  <si>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</si>
  <si>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</si>
  <si>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</si>
  <si>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</si>
  <si>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</si>
  <si>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</si>
  <si>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</si>
  <si>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</si>
  <si>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</si>
  <si>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</si>
  <si>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</si>
  <si>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</si>
  <si>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</si>
  <si>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</si>
  <si>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</si>
  <si>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</si>
  <si>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</si>
  <si>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</si>
  <si>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</si>
  <si>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</si>
  <si>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</si>
  <si>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</si>
  <si>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</si>
  <si>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</si>
  <si>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</si>
  <si>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</si>
  <si>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</si>
  <si>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</si>
  <si>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</si>
  <si>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</si>
  <si>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</si>
  <si>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</si>
  <si>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</si>
  <si>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</si>
  <si>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</si>
  <si>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</si>
  <si>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</si>
  <si>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</si>
  <si>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</si>
  <si>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</si>
  <si>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</si>
  <si>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</si>
  <si>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</si>
  <si>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</si>
  <si>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</si>
  <si>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</si>
  <si>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</si>
  <si>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</si>
  <si>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</si>
  <si>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</si>
  <si>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</si>
  <si>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</si>
  <si>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</si>
  <si>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</si>
  <si>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</si>
  <si>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</si>
  <si>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</si>
  <si>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</si>
  <si>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</si>
  <si>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</si>
  <si>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</si>
  <si>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</si>
  <si>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</si>
  <si>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</si>
  <si>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</si>
  <si>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</si>
  <si>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</si>
  <si>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</si>
  <si>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</si>
  <si>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</si>
  <si>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</si>
  <si>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</si>
  <si>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</si>
  <si>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</si>
  <si>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</si>
  <si>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</si>
  <si>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</si>
  <si>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</si>
  <si>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</si>
  <si>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</si>
  <si>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</si>
  <si>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</si>
  <si>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</si>
  <si>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</si>
  <si>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</si>
  <si>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</si>
  <si>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</si>
  <si>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</si>
  <si>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</si>
  <si>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</si>
  <si>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</si>
  <si>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</si>
  <si>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</si>
  <si>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</si>
  <si>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</si>
  <si>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</si>
  <si>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</si>
  <si>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</si>
  <si>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</si>
  <si>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</si>
  <si>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</si>
  <si>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</si>
  <si>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</si>
  <si>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</si>
  <si>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</si>
  <si>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</si>
  <si>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</si>
  <si>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</si>
  <si>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</si>
  <si>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</si>
  <si>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</si>
  <si>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</si>
  <si>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</si>
  <si>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</si>
  <si>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</si>
  <si>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</si>
  <si>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</si>
  <si>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</si>
  <si>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</si>
  <si>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</si>
  <si>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</si>
  <si>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</si>
  <si>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</si>
  <si>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</si>
  <si>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</si>
  <si>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</si>
  <si>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</si>
  <si>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</si>
  <si>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</si>
  <si>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</si>
  <si>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</si>
  <si>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</si>
  <si>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</si>
  <si>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</si>
  <si>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</si>
  <si>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</si>
  <si>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</si>
  <si>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</si>
  <si>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</si>
  <si>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</si>
  <si>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</si>
  <si>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</si>
  <si>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</si>
  <si>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</si>
  <si>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</si>
  <si>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</si>
  <si>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</si>
  <si>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</si>
  <si>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</si>
  <si>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</si>
  <si>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</si>
  <si>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</si>
  <si>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</si>
  <si>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</si>
  <si>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</si>
  <si>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</si>
  <si>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</si>
  <si>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</si>
  <si>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</si>
  <si>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</si>
  <si>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</si>
  <si>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</si>
  <si>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</si>
  <si>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</si>
  <si>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</si>
  <si>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</si>
  <si>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</si>
  <si>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</si>
  <si>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</si>
  <si>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</si>
  <si>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</si>
  <si>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</si>
  <si>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</si>
  <si>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</si>
  <si>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</si>
  <si>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</si>
  <si>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</si>
  <si>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</si>
  <si>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</si>
  <si>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</si>
  <si>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</si>
  <si>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</si>
  <si>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</si>
  <si>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</si>
  <si>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</si>
  <si>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</si>
  <si>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</si>
  <si>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</si>
  <si>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</si>
  <si>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</si>
  <si>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</si>
  <si>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</si>
  <si>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</si>
  <si>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</si>
  <si>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</si>
  <si>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</si>
  <si>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</si>
  <si>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</si>
  <si>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</si>
  <si>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</si>
  <si>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</si>
  <si>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</si>
  <si>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</si>
  <si>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</si>
  <si>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</si>
  <si>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</si>
  <si>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</si>
  <si>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</si>
  <si>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</si>
  <si>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</si>
  <si>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</si>
  <si>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</si>
  <si>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</si>
  <si>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</si>
  <si>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</si>
  <si>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</si>
  <si>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</si>
  <si>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</si>
  <si>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</si>
  <si>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</si>
  <si>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</si>
  <si>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</si>
  <si>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</si>
  <si>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</si>
  <si>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</si>
  <si>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</si>
  <si>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</si>
  <si>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</si>
  <si>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</si>
  <si>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</si>
  <si>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</si>
  <si>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</si>
  <si>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</si>
  <si>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</si>
  <si>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</si>
  <si>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</si>
  <si>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</si>
  <si>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</si>
  <si>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</si>
  <si>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</si>
  <si>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</si>
  <si>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</si>
  <si>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</si>
  <si>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</si>
  <si>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</si>
  <si>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</si>
  <si>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</si>
  <si>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</si>
  <si>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</si>
  <si>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</si>
  <si>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</si>
  <si>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</si>
  <si>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</si>
  <si>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</si>
  <si>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</si>
  <si>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</si>
  <si>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</si>
  <si>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</si>
  <si>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</si>
  <si>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</si>
  <si>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</si>
  <si>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</si>
  <si>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</si>
  <si>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</si>
  <si>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</si>
  <si>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</si>
  <si>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</si>
  <si>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</si>
  <si>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</si>
  <si>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</si>
  <si>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</si>
  <si>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</si>
  <si>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</si>
  <si>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</si>
  <si>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</si>
  <si>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</si>
  <si>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</si>
  <si>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</si>
  <si>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</si>
  <si>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</si>
  <si>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</si>
  <si>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</si>
  <si>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</si>
  <si>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</si>
  <si>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</si>
  <si>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</si>
  <si>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</si>
  <si>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</si>
  <si>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</si>
  <si>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</si>
  <si>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</si>
  <si>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</si>
  <si>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</si>
  <si>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</si>
  <si>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</si>
  <si>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</si>
  <si>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</si>
  <si>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</si>
  <si>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</si>
  <si>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</si>
  <si>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</si>
  <si>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</si>
  <si>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</si>
  <si>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</si>
  <si>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</si>
  <si>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</si>
  <si>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</si>
  <si>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</si>
  <si>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</si>
  <si>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</si>
  <si>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</si>
  <si>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</si>
  <si>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</si>
  <si>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</si>
  <si>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</si>
  <si>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</si>
  <si>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</si>
  <si>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</si>
  <si>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</si>
  <si>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</si>
  <si>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</si>
  <si>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</si>
  <si>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</si>
  <si>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</si>
  <si>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</si>
  <si>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</si>
  <si>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</si>
  <si>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</si>
  <si>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</si>
  <si>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</si>
  <si>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</si>
  <si>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</si>
  <si>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</si>
  <si>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</si>
  <si>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</si>
  <si>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</si>
  <si>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</si>
  <si>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</si>
  <si>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</si>
  <si>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</si>
  <si>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</si>
  <si>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</si>
  <si>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</si>
  <si>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</si>
  <si>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</si>
  <si>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</si>
  <si>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</si>
  <si>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</si>
  <si>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</si>
  <si>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</si>
  <si>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</si>
  <si>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</si>
  <si>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</si>
  <si>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</si>
  <si>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</si>
  <si>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</si>
  <si>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</si>
  <si>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</si>
  <si>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</si>
  <si>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</si>
  <si>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</si>
  <si>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</si>
  <si>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</si>
  <si>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</si>
  <si>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</si>
  <si>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</si>
  <si>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</si>
  <si>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</si>
  <si>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</si>
  <si>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</si>
  <si>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</si>
  <si>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</si>
  <si>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</si>
  <si>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</si>
  <si>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</si>
  <si>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</si>
  <si>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</si>
  <si>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</si>
  <si>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</si>
  <si>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</si>
  <si>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</si>
  <si>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</si>
  <si>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</si>
  <si>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</si>
  <si>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</si>
  <si>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</si>
  <si>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</si>
  <si>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</si>
  <si>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</si>
  <si>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</si>
  <si>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</si>
  <si>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</si>
  <si>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</si>
  <si>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</si>
  <si>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</si>
  <si>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</si>
  <si>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</si>
  <si>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</si>
  <si>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</si>
  <si>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</si>
  <si>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</si>
  <si>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</si>
  <si>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</si>
  <si>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</si>
  <si>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</si>
  <si>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</si>
  <si>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</si>
  <si>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</si>
  <si>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</si>
  <si>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</si>
  <si>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</si>
  <si>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</si>
  <si>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</si>
  <si>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</si>
  <si>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</si>
  <si>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</si>
  <si>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</si>
  <si>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</si>
  <si>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</si>
  <si>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</si>
  <si>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</si>
  <si>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</si>
  <si>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</si>
  <si>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</si>
  <si>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</si>
  <si>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</si>
  <si>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</si>
  <si>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</si>
  <si>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</si>
  <si>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</si>
  <si>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</si>
  <si>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</si>
  <si>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</si>
  <si>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</si>
  <si>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</si>
  <si>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</si>
  <si>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</si>
  <si>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</si>
  <si>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</si>
  <si>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</si>
  <si>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</si>
  <si>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</si>
  <si>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</si>
  <si>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</si>
  <si>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</si>
  <si>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</si>
  <si>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</si>
  <si>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</si>
  <si>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</si>
  <si>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</si>
  <si>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</si>
  <si>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</si>
  <si>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</si>
  <si>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</si>
  <si>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</si>
  <si>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</si>
  <si>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</si>
  <si>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</si>
  <si>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</si>
  <si>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</si>
  <si>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</si>
  <si>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</si>
  <si>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</si>
  <si>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</si>
  <si>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</si>
  <si>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</si>
  <si>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</si>
  <si>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</si>
  <si>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</si>
  <si>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</si>
  <si>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</si>
  <si>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</si>
  <si>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</si>
  <si>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</si>
  <si>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</si>
  <si>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</si>
  <si>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</si>
  <si>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</si>
  <si>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</si>
  <si>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</si>
  <si>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</si>
  <si>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</si>
  <si>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</si>
  <si>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</si>
  <si>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</si>
  <si>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</si>
  <si>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</si>
  <si>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</si>
  <si>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</si>
  <si>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</si>
  <si>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</si>
  <si>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</si>
  <si>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</si>
  <si>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</si>
  <si>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</si>
  <si>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</si>
  <si>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</si>
  <si>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</si>
  <si>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</si>
  <si>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</si>
  <si>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</si>
  <si>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</si>
  <si>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</si>
  <si>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</si>
  <si>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</si>
  <si>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</si>
  <si>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</si>
  <si>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</si>
  <si>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</si>
  <si>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</si>
  <si>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</si>
  <si>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</si>
  <si>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</si>
  <si>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</si>
  <si>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</si>
  <si>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</si>
  <si>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</si>
  <si>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</si>
  <si>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</si>
  <si>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</si>
  <si>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</si>
  <si>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</si>
  <si>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</si>
  <si>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</si>
  <si>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</si>
  <si>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</si>
  <si>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</si>
  <si>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</si>
  <si>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</si>
  <si>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</si>
  <si>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</si>
  <si>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</si>
  <si>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</si>
  <si>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</si>
  <si>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</si>
  <si>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</si>
  <si>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</si>
  <si>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</si>
  <si>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</si>
  <si>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</si>
  <si>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</si>
  <si>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</si>
  <si>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</si>
  <si>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</si>
  <si>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</si>
  <si>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</si>
  <si>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</si>
  <si>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</si>
  <si>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</si>
  <si>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</si>
  <si>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</si>
  <si>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</si>
  <si>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</si>
  <si>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</si>
  <si>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</si>
  <si>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</si>
  <si>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</si>
  <si>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</si>
  <si>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</si>
  <si>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</si>
  <si>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</si>
  <si>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</si>
  <si>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</si>
  <si>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</si>
  <si>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</si>
  <si>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</si>
  <si>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</si>
  <si>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</si>
  <si>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</si>
  <si>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</si>
  <si>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</si>
  <si>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</si>
  <si>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</si>
  <si>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</si>
  <si>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</si>
  <si>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</si>
  <si>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</si>
  <si>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</si>
  <si>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</si>
  <si>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</si>
  <si>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</si>
  <si>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</si>
  <si>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</si>
  <si>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</si>
  <si>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</si>
  <si>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</si>
  <si>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</si>
  <si>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</si>
  <si>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</si>
  <si>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</si>
  <si>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</si>
  <si>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</si>
  <si>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</si>
  <si>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</si>
  <si>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</si>
  <si>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</si>
  <si>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</si>
  <si>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</si>
  <si>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</si>
  <si>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</si>
  <si>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</si>
  <si>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</si>
  <si>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</si>
  <si>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</si>
  <si>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</si>
  <si>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</si>
  <si>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</si>
  <si>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</si>
  <si>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</si>
  <si>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</si>
  <si>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</si>
  <si>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</si>
  <si>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</si>
  <si>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</si>
  <si>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</si>
  <si>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</si>
  <si>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</si>
  <si>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</si>
  <si>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</si>
  <si>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</si>
  <si>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</si>
  <si>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</si>
  <si>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</si>
  <si>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</si>
  <si>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</si>
  <si>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</si>
  <si>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</si>
  <si>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</si>
  <si>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</si>
  <si>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</si>
  <si>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</si>
  <si>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</si>
  <si>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</si>
  <si>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</si>
  <si>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</si>
  <si>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</si>
  <si>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</si>
  <si>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</si>
  <si>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</si>
  <si>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</si>
  <si>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</si>
  <si>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</si>
  <si>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</si>
  <si>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</si>
  <si>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</si>
  <si>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</si>
  <si>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</si>
  <si>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</si>
  <si>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</si>
  <si>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</si>
  <si>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</si>
  <si>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</si>
  <si>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</si>
  <si>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</si>
  <si>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</si>
  <si>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</si>
  <si>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</si>
  <si>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</si>
  <si>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</si>
  <si>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</si>
  <si>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</si>
  <si>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</si>
  <si>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</si>
  <si>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</si>
  <si>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</si>
  <si>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</si>
  <si>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</si>
  <si>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</si>
  <si>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</si>
  <si>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</si>
  <si>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</si>
  <si>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</si>
  <si>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</si>
  <si>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</si>
  <si>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</si>
  <si>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</si>
  <si>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</si>
  <si>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</si>
  <si>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</si>
  <si>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</si>
  <si>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</si>
  <si>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</si>
  <si>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</si>
  <si>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</si>
  <si>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</si>
  <si>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</si>
  <si>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</si>
  <si>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</si>
  <si>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</si>
  <si>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</si>
  <si>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</si>
  <si>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</si>
  <si>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</si>
  <si>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</si>
  <si>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</si>
  <si>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</si>
  <si>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</si>
  <si>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</si>
  <si>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</si>
  <si>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</si>
  <si>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</si>
  <si>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</si>
  <si>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</si>
  <si>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</si>
  <si>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</si>
  <si>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</si>
  <si>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</si>
  <si>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</si>
  <si>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</si>
  <si>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</si>
  <si>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</si>
  <si>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</si>
  <si>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</si>
  <si>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</si>
  <si>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</si>
  <si>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</si>
  <si>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</si>
  <si>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</si>
  <si>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</si>
  <si>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</si>
  <si>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</si>
  <si>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</si>
  <si>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</si>
  <si>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</si>
  <si>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</si>
  <si>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</si>
  <si>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</si>
  <si>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</si>
  <si>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</si>
  <si>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</si>
  <si>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</si>
  <si>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</si>
  <si>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</si>
  <si>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</si>
  <si>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</si>
  <si>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</si>
  <si>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</si>
  <si>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</si>
  <si>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</si>
  <si>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</si>
  <si>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</si>
  <si>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</si>
  <si>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</si>
  <si>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</si>
  <si>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</si>
  <si>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</si>
  <si>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</si>
  <si>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</si>
  <si>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</si>
  <si>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</si>
  <si>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</si>
  <si>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</si>
  <si>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</si>
  <si>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</si>
  <si>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</si>
  <si>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</si>
  <si>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</si>
  <si>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</si>
  <si>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</si>
  <si>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</si>
  <si>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</si>
  <si>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</si>
  <si>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</si>
  <si>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</si>
  <si>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</si>
  <si>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</si>
  <si>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</si>
  <si>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</si>
  <si>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</si>
  <si>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</si>
  <si>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</si>
  <si>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</si>
  <si>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</si>
  <si>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</si>
  <si>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</si>
  <si>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</si>
  <si>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</si>
  <si>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</si>
  <si>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</si>
  <si>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</si>
  <si>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</si>
  <si>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</si>
  <si>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</si>
  <si>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</si>
  <si>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</si>
  <si>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</si>
  <si>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</si>
  <si>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</si>
  <si>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</si>
  <si>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</si>
  <si>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</si>
  <si>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</si>
  <si>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</si>
  <si>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</si>
  <si>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</si>
  <si>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</si>
  <si>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</si>
  <si>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</si>
  <si>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</si>
  <si>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</si>
  <si>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</si>
  <si>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</si>
  <si>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</si>
  <si>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</si>
  <si>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</si>
  <si>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</si>
  <si>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</si>
  <si>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</si>
  <si>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</si>
  <si>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</si>
  <si>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</si>
  <si>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</si>
  <si>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</si>
  <si>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</si>
  <si>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</si>
  <si>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</si>
  <si>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</si>
  <si>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</si>
  <si>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</si>
  <si>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</si>
  <si>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</si>
  <si>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</si>
  <si>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</si>
  <si>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</si>
  <si>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</si>
  <si>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</si>
  <si>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</si>
  <si>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</si>
  <si>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</si>
  <si>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</si>
  <si>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</si>
  <si>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</si>
  <si>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</si>
  <si>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</si>
  <si>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</si>
  <si>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</si>
  <si>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</si>
  <si>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</si>
  <si>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</si>
  <si>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</si>
  <si>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</si>
  <si>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</si>
  <si>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</si>
  <si>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</si>
  <si>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</si>
  <si>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</si>
  <si>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</si>
  <si>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</si>
  <si>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</si>
  <si>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</si>
  <si>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</si>
  <si>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</si>
  <si>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</si>
  <si>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</si>
  <si>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</si>
  <si>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</si>
  <si>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</si>
  <si>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</si>
  <si>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</si>
  <si>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</si>
  <si>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</si>
  <si>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</si>
  <si>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</si>
  <si>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</si>
  <si>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</si>
  <si>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</si>
  <si>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</si>
  <si>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</si>
  <si>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</si>
  <si>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</si>
  <si>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</si>
  <si>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</si>
  <si>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</si>
  <si>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</si>
  <si>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</si>
  <si>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</si>
  <si>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</si>
  <si>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</si>
  <si>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</si>
  <si>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</si>
  <si>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</si>
  <si>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</si>
  <si>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</si>
  <si>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</si>
  <si>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</si>
  <si>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</si>
  <si>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</si>
  <si>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</si>
  <si>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</si>
  <si>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</si>
  <si>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</si>
  <si>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</si>
  <si>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</si>
  <si>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</si>
  <si>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</si>
  <si>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</si>
  <si>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</si>
  <si>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</si>
  <si>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</si>
  <si>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</si>
  <si>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</si>
  <si>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</si>
  <si>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</si>
  <si>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</si>
  <si>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</si>
  <si>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</si>
  <si>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</si>
  <si>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</si>
  <si>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</si>
  <si>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</si>
  <si>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</si>
  <si>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</si>
  <si>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</si>
  <si>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</si>
  <si>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</si>
  <si>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</si>
  <si>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</si>
  <si>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</si>
  <si>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</si>
  <si>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</si>
  <si>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</si>
  <si>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</si>
  <si>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</si>
  <si>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</si>
  <si>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</si>
  <si>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</si>
  <si>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</si>
  <si>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</si>
  <si>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</si>
  <si>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</si>
  <si>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</si>
  <si>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</si>
  <si>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</si>
  <si>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</si>
  <si>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</si>
  <si>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</si>
  <si>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</si>
  <si>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</si>
  <si>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</si>
  <si>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</si>
  <si>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</si>
  <si>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</si>
  <si>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</si>
  <si>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</si>
  <si>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</si>
  <si>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</si>
  <si>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</si>
  <si>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</si>
  <si>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</si>
  <si>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</si>
  <si>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</si>
  <si>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</si>
  <si>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</si>
  <si>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</si>
  <si>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</si>
  <si>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</si>
  <si>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</si>
  <si>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</si>
  <si>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</si>
  <si>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</si>
  <si>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</si>
  <si>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</si>
  <si>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</si>
  <si>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</si>
  <si>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</si>
  <si>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</si>
  <si>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</si>
  <si>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</si>
  <si>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</si>
  <si>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</si>
  <si>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</si>
  <si>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</si>
  <si>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</si>
  <si>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</si>
  <si>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</si>
  <si>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</si>
  <si>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</si>
  <si>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</si>
  <si>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</si>
  <si>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</si>
  <si>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</si>
  <si>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</si>
  <si>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</si>
  <si>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</si>
  <si>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</si>
  <si>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</si>
  <si>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</si>
  <si>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</si>
  <si>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</si>
  <si>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</si>
  <si>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</si>
  <si>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</si>
  <si>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</si>
  <si>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1842/2012</t>
  </si>
  <si>
    <t>Atender a la primera infancia en el marco de la estrategia "de cero a siempre", de conformidad con las directrices, lineamientos y parámetros establecidos por el ICBF, así como regular las relacione entre las partes derivadas de la entrega de aportes del ICBF a el contratista, para que este asuma con su personal y bajo su exclusiva responsabilidad dicha atención.</t>
  </si>
  <si>
    <t>1850/2012</t>
  </si>
  <si>
    <t>Atender a la primera infancia en el marco de la estrategia "de cero a siempre", de conformidad con las directrices, lineamientos y parametros establecidos por el ICBF, Así como regular las relaciones entre las partes derivadas de la entrega de aportes del ICBF a el contratista, para que este asuma con su personal y bajo su exclusiva responsabilidad dicha atención</t>
  </si>
  <si>
    <t>927/2013</t>
  </si>
  <si>
    <t xml:space="preserve">Atender integralmente a la primera infancia en el marco de la estrategia "de cero a siempre" de conformidad con las directrices, lineamientos y estandares establecidos por el ICBF, asi como regular las relaciones entre las partes derivadas de la entrega normas </t>
  </si>
  <si>
    <t>963/2014</t>
  </si>
  <si>
    <t>Brindar atención integral a niños y niñas entre los seis meses y menores de los cinco años de edad, con vulnerabilidad económica y social, prioritariamente a quienes por razones de trabajo de sus padres o adulto responsable de su cuidado permanecen solos temporalmente a los hijos de familias en situación de desplazamiento</t>
  </si>
  <si>
    <t>1027/2014</t>
  </si>
  <si>
    <t>Atender integralmente a la primera infancia en el marco de la estrategia de cero a siempre de conformidad  con las directrices, lineamientos  y estandares establecidos por el ICBF, asi como regular las relaciones entre las partes derivadas de la entrega de portes del ICBF a la entidad administradora de servicio, para que este asuma bajo su exclusiva responsabilidad de dicha atención</t>
  </si>
  <si>
    <t>1213/2014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</si>
  <si>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</si>
  <si>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1215/2015</t>
  </si>
  <si>
    <t xml:space="preserve">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 </t>
  </si>
  <si>
    <t>1216/2015</t>
  </si>
  <si>
    <t>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t>
  </si>
  <si>
    <t>247/2015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</si>
  <si>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administrativa de servicio, para que este asuma con su personal y bajo su exclusiva responsabilidad dicha atención</t>
  </si>
  <si>
    <t>373/2016</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</si>
  <si>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</si>
  <si>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1891/2016</t>
  </si>
  <si>
    <t>Prestar servicio de atención, a niños y niñas menores de 6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</si>
  <si>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 el desarrollo integral de la primera infancia de cero a siempre en el servicio centros de desarrollo infantil.</t>
  </si>
  <si>
    <t>11-0456-2019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</si>
  <si>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</si>
  <si>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11-0633-2020</t>
  </si>
  <si>
    <t>Prestar los servicios de educación inicial en el marco de la atención integral en centros de desarrollo infantil -cdi, de conformidad con el manual operativa de la modalidad institucional, el lineamiento técnico para la atención a la primera infancia y las directrices establecidas por el icbf, en armonía con la política de estado para el desarrollo integral de la primera infancia de cero a siempre</t>
  </si>
  <si>
    <t>11-1077-2018</t>
  </si>
  <si>
    <t>11-1803-2017</t>
  </si>
  <si>
    <t>11-1054-2020</t>
  </si>
  <si>
    <t>Prestar los servicios de educación inicial en el marco de la atención integral en centros de desarrollo infantil – cdi –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</si>
  <si>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11-1077-2020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</si>
  <si>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</si>
  <si>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11-1114-2020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</si>
  <si>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</si>
  <si>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11-1149-2020</t>
  </si>
  <si>
    <t>11-1172-2020</t>
  </si>
  <si>
    <t>576.328.379 </t>
  </si>
  <si>
    <t>11-1223-2020</t>
  </si>
  <si>
    <t>SANDRA ELENA LADINO BERMUDEZ</t>
  </si>
  <si>
    <t>CARRERA 70 # 65A - 71 OFICINA 131</t>
  </si>
  <si>
    <t>3176697909 - 3176697919 - 6415698</t>
  </si>
  <si>
    <t>asoaecam@gmail.com</t>
  </si>
  <si>
    <t>2021-11-10000211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</si>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</sst>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31"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2719</v>
      </c>
      <c r="D15" s="35"/>
      <c r="E15" s="35"/>
      <c r="F15" s="5"/>
      <c r="G15" s="32" t="s">
        <v>1168</v>
      </c>
      <c r="H15" s="103" t="s">
        <v>187</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900221578</v>
      </c>
      <c r="C20" s="5"/>
      <c r="D20" s="73"/>
      <c r="E20" s="5"/>
      <c r="F20" s="5"/>
      <c r="G20" s="5"/>
      <c r="H20" s="183"/>
      <c r="I20" s="146" t="s">
        <v>1156</v>
      </c>
      <c r="J20" s="147" t="s">
        <v>188</v>
      </c>
      <c r="K20" s="148">
        <v>808321150</v>
      </c>
      <c r="L20" s="149"/>
      <c r="M20" s="149">
        <v>44561</v>
      </c>
      <c r="N20" s="132">
        <f>+(M20-L20)/30</f>
        <v>1485.3666666666666</v>
      </c>
      <c r="O20" s="135"/>
      <c r="U20" s="131"/>
      <c r="V20" s="105">
        <f ca="1">NOW()</f>
        <v>44193.554953587962</v>
      </c>
      <c r="W20" s="105">
        <f ca="1">NOW()</f>
        <v>44193.554953587962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EDUCATIVA Y CULTURAL AÑOS MARAVILLOSOS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2720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2676</v>
      </c>
      <c r="E48" s="142">
        <v>41249</v>
      </c>
      <c r="F48" s="142">
        <v>41851</v>
      </c>
      <c r="G48" s="157">
        <f>IF(AND(E48&lt;&gt;"",F48&lt;&gt;""),((F48-E48)/30),"")</f>
        <v>20.066666666666666</v>
      </c>
      <c r="H48" s="119" t="s">
        <v>2677</v>
      </c>
      <c r="I48" s="112" t="s">
        <v>1156</v>
      </c>
      <c r="J48" s="112" t="s">
        <v>188</v>
      </c>
      <c r="K48" s="120">
        <v>309202400</v>
      </c>
      <c r="L48" s="113"/>
      <c r="M48" s="114"/>
      <c r="N48" s="113" t="s">
        <v>2634</v>
      </c>
      <c r="O48" s="113" t="s">
        <v>26</v>
      </c>
      <c r="P48" s="78"/>
    </row>
    <row r="49" spans="1:16" s="6" customFormat="1" ht="24.75" customHeight="1" x14ac:dyDescent="0.25">
      <c r="A49" s="140">
        <v>2</v>
      </c>
      <c r="B49" s="110" t="s">
        <v>2665</v>
      </c>
      <c r="C49" s="111" t="s">
        <v>31</v>
      </c>
      <c r="D49" s="118" t="s">
        <v>2678</v>
      </c>
      <c r="E49" s="142">
        <v>41249</v>
      </c>
      <c r="F49" s="142">
        <v>41851</v>
      </c>
      <c r="G49" s="157">
        <f t="shared" ref="G49:G50" si="2">IF(AND(E49&lt;&gt;"",F49&lt;&gt;""),((F49-E49)/30),"")</f>
        <v>20.066666666666666</v>
      </c>
      <c r="H49" s="119" t="s">
        <v>2679</v>
      </c>
      <c r="I49" s="112" t="s">
        <v>1156</v>
      </c>
      <c r="J49" s="112" t="s">
        <v>188</v>
      </c>
      <c r="K49" s="120">
        <v>663070710</v>
      </c>
      <c r="L49" s="113"/>
      <c r="M49" s="114"/>
      <c r="N49" s="113" t="s">
        <v>2634</v>
      </c>
      <c r="O49" s="113" t="s">
        <v>26</v>
      </c>
      <c r="P49" s="78"/>
    </row>
    <row r="50" spans="1:16" s="6" customFormat="1" ht="24.75" customHeight="1" x14ac:dyDescent="0.25">
      <c r="A50" s="140">
        <v>3</v>
      </c>
      <c r="B50" s="110" t="s">
        <v>2665</v>
      </c>
      <c r="C50" s="111" t="s">
        <v>31</v>
      </c>
      <c r="D50" s="118" t="s">
        <v>2680</v>
      </c>
      <c r="E50" s="142">
        <v>41519</v>
      </c>
      <c r="F50" s="142">
        <v>41943</v>
      </c>
      <c r="G50" s="157">
        <f t="shared" si="2"/>
        <v>14.133333333333333</v>
      </c>
      <c r="H50" s="116" t="s">
        <v>2681</v>
      </c>
      <c r="I50" s="112" t="s">
        <v>1156</v>
      </c>
      <c r="J50" s="112" t="s">
        <v>188</v>
      </c>
      <c r="K50" s="120">
        <v>594431742</v>
      </c>
      <c r="L50" s="113"/>
      <c r="M50" s="114"/>
      <c r="N50" s="113" t="s">
        <v>2634</v>
      </c>
      <c r="O50" s="113" t="s">
        <v>26</v>
      </c>
      <c r="P50" s="78"/>
    </row>
    <row r="51" spans="1:16" s="6" customFormat="1" ht="24.75" customHeight="1" outlineLevel="1" x14ac:dyDescent="0.25">
      <c r="A51" s="140">
        <v>4</v>
      </c>
      <c r="B51" s="110" t="s">
        <v>2665</v>
      </c>
      <c r="C51" s="111" t="s">
        <v>31</v>
      </c>
      <c r="D51" s="118" t="s">
        <v>2682</v>
      </c>
      <c r="E51" s="142">
        <v>41852</v>
      </c>
      <c r="F51" s="142">
        <v>42004</v>
      </c>
      <c r="G51" s="157">
        <f t="shared" ref="G51:G107" si="3">IF(AND(E51&lt;&gt;"",F51&lt;&gt;""),((F51-E51)/30),"")</f>
        <v>5.0666666666666664</v>
      </c>
      <c r="H51" s="119" t="s">
        <v>2683</v>
      </c>
      <c r="I51" s="112" t="s">
        <v>1156</v>
      </c>
      <c r="J51" s="112" t="s">
        <v>188</v>
      </c>
      <c r="K51" s="120">
        <v>105115894</v>
      </c>
      <c r="L51" s="113"/>
      <c r="M51" s="114"/>
      <c r="N51" s="113" t="s">
        <v>2634</v>
      </c>
      <c r="O51" s="113" t="s">
        <v>26</v>
      </c>
      <c r="P51" s="78"/>
    </row>
    <row r="52" spans="1:16" s="7" customFormat="1" ht="24.75" customHeight="1" outlineLevel="1" x14ac:dyDescent="0.25">
      <c r="A52" s="141">
        <v>5</v>
      </c>
      <c r="B52" s="110" t="s">
        <v>2665</v>
      </c>
      <c r="C52" s="111" t="s">
        <v>31</v>
      </c>
      <c r="D52" s="118" t="s">
        <v>2684</v>
      </c>
      <c r="E52" s="142">
        <v>41944</v>
      </c>
      <c r="F52" s="142">
        <v>41988</v>
      </c>
      <c r="G52" s="157">
        <f t="shared" si="3"/>
        <v>1.4666666666666666</v>
      </c>
      <c r="H52" s="116" t="s">
        <v>2685</v>
      </c>
      <c r="I52" s="112" t="s">
        <v>1156</v>
      </c>
      <c r="J52" s="112" t="s">
        <v>188</v>
      </c>
      <c r="K52" s="120">
        <v>57200250</v>
      </c>
      <c r="L52" s="113"/>
      <c r="M52" s="114"/>
      <c r="N52" s="113" t="s">
        <v>2634</v>
      </c>
      <c r="O52" s="113" t="s">
        <v>26</v>
      </c>
      <c r="P52" s="79"/>
    </row>
    <row r="53" spans="1:16" s="7" customFormat="1" ht="24.75" customHeight="1" outlineLevel="1" x14ac:dyDescent="0.25">
      <c r="A53" s="141">
        <v>6</v>
      </c>
      <c r="B53" s="110" t="s">
        <v>2665</v>
      </c>
      <c r="C53" s="111" t="s">
        <v>31</v>
      </c>
      <c r="D53" s="118" t="s">
        <v>2686</v>
      </c>
      <c r="E53" s="142">
        <v>41999</v>
      </c>
      <c r="F53" s="142">
        <v>42369</v>
      </c>
      <c r="G53" s="157">
        <f t="shared" si="3"/>
        <v>12.333333333333334</v>
      </c>
      <c r="H53" s="116" t="s">
        <v>2687</v>
      </c>
      <c r="I53" s="112" t="s">
        <v>1156</v>
      </c>
      <c r="J53" s="112" t="s">
        <v>188</v>
      </c>
      <c r="K53" s="120">
        <v>1543160930</v>
      </c>
      <c r="L53" s="113"/>
      <c r="M53" s="114"/>
      <c r="N53" s="113" t="s">
        <v>2634</v>
      </c>
      <c r="O53" s="113" t="s">
        <v>26</v>
      </c>
      <c r="P53" s="79"/>
    </row>
    <row r="54" spans="1:16" s="7" customFormat="1" ht="24.75" customHeight="1" outlineLevel="1" x14ac:dyDescent="0.25">
      <c r="A54" s="141">
        <v>7</v>
      </c>
      <c r="B54" s="110" t="s">
        <v>2665</v>
      </c>
      <c r="C54" s="111" t="s">
        <v>31</v>
      </c>
      <c r="D54" s="118" t="s">
        <v>2688</v>
      </c>
      <c r="E54" s="142">
        <v>42300</v>
      </c>
      <c r="F54" s="142">
        <v>42369</v>
      </c>
      <c r="G54" s="157">
        <f t="shared" si="3"/>
        <v>2.2999999999999998</v>
      </c>
      <c r="H54" s="119" t="s">
        <v>2689</v>
      </c>
      <c r="I54" s="112" t="s">
        <v>1156</v>
      </c>
      <c r="J54" s="112" t="s">
        <v>188</v>
      </c>
      <c r="K54" s="115">
        <v>99968422</v>
      </c>
      <c r="L54" s="113"/>
      <c r="M54" s="114"/>
      <c r="N54" s="113" t="s">
        <v>2634</v>
      </c>
      <c r="O54" s="113" t="s">
        <v>26</v>
      </c>
      <c r="P54" s="79"/>
    </row>
    <row r="55" spans="1:16" s="7" customFormat="1" ht="24.75" customHeight="1" outlineLevel="1" x14ac:dyDescent="0.25">
      <c r="A55" s="141">
        <v>8</v>
      </c>
      <c r="B55" s="110" t="s">
        <v>2665</v>
      </c>
      <c r="C55" s="111" t="s">
        <v>31</v>
      </c>
      <c r="D55" s="118" t="s">
        <v>2690</v>
      </c>
      <c r="E55" s="142">
        <v>42300</v>
      </c>
      <c r="F55" s="142">
        <v>42369</v>
      </c>
      <c r="G55" s="157">
        <f t="shared" si="3"/>
        <v>2.2999999999999998</v>
      </c>
      <c r="H55" s="119" t="s">
        <v>2691</v>
      </c>
      <c r="I55" s="112" t="s">
        <v>1156</v>
      </c>
      <c r="J55" s="112" t="s">
        <v>188</v>
      </c>
      <c r="K55" s="115">
        <v>82411300</v>
      </c>
      <c r="L55" s="113"/>
      <c r="M55" s="114"/>
      <c r="N55" s="113" t="s">
        <v>2634</v>
      </c>
      <c r="O55" s="113" t="s">
        <v>26</v>
      </c>
      <c r="P55" s="79"/>
    </row>
    <row r="56" spans="1:16" s="7" customFormat="1" ht="24.75" customHeight="1" outlineLevel="1" x14ac:dyDescent="0.25">
      <c r="A56" s="141">
        <v>9</v>
      </c>
      <c r="B56" s="110" t="s">
        <v>2665</v>
      </c>
      <c r="C56" s="111" t="s">
        <v>31</v>
      </c>
      <c r="D56" s="118" t="s">
        <v>2692</v>
      </c>
      <c r="E56" s="142">
        <v>42037</v>
      </c>
      <c r="F56" s="142">
        <v>42369</v>
      </c>
      <c r="G56" s="157">
        <f t="shared" si="3"/>
        <v>11.066666666666666</v>
      </c>
      <c r="H56" s="119" t="s">
        <v>2693</v>
      </c>
      <c r="I56" s="112" t="s">
        <v>1156</v>
      </c>
      <c r="J56" s="112" t="s">
        <v>188</v>
      </c>
      <c r="K56" s="115">
        <v>262400568</v>
      </c>
      <c r="L56" s="113"/>
      <c r="M56" s="114"/>
      <c r="N56" s="113" t="s">
        <v>2634</v>
      </c>
      <c r="O56" s="113" t="s">
        <v>26</v>
      </c>
      <c r="P56" s="79"/>
    </row>
    <row r="57" spans="1:16" s="7" customFormat="1" ht="24.75" customHeight="1" outlineLevel="1" x14ac:dyDescent="0.25">
      <c r="A57" s="141">
        <v>10</v>
      </c>
      <c r="B57" s="64" t="s">
        <v>2665</v>
      </c>
      <c r="C57" s="65" t="s">
        <v>31</v>
      </c>
      <c r="D57" s="118" t="s">
        <v>2694</v>
      </c>
      <c r="E57" s="142">
        <v>42401</v>
      </c>
      <c r="F57" s="142">
        <v>42719</v>
      </c>
      <c r="G57" s="157">
        <f t="shared" si="3"/>
        <v>10.6</v>
      </c>
      <c r="H57" s="119" t="s">
        <v>2695</v>
      </c>
      <c r="I57" s="63" t="s">
        <v>1156</v>
      </c>
      <c r="J57" s="63" t="s">
        <v>188</v>
      </c>
      <c r="K57" s="120">
        <v>3889512346</v>
      </c>
      <c r="L57" s="65"/>
      <c r="M57" s="67"/>
      <c r="N57" s="65" t="s">
        <v>2634</v>
      </c>
      <c r="O57" s="65" t="s">
        <v>26</v>
      </c>
      <c r="P57" s="79"/>
    </row>
    <row r="58" spans="1:16" s="7" customFormat="1" ht="24.75" customHeight="1" outlineLevel="1" x14ac:dyDescent="0.25">
      <c r="A58" s="141">
        <v>11</v>
      </c>
      <c r="B58" s="64" t="s">
        <v>2665</v>
      </c>
      <c r="C58" s="65" t="s">
        <v>31</v>
      </c>
      <c r="D58" s="118" t="s">
        <v>2696</v>
      </c>
      <c r="E58" s="142">
        <v>42720</v>
      </c>
      <c r="F58" s="142">
        <v>43084</v>
      </c>
      <c r="G58" s="157">
        <f t="shared" si="3"/>
        <v>12.133333333333333</v>
      </c>
      <c r="H58" s="119" t="s">
        <v>2697</v>
      </c>
      <c r="I58" s="63" t="s">
        <v>1156</v>
      </c>
      <c r="J58" s="63" t="s">
        <v>188</v>
      </c>
      <c r="K58" s="120">
        <v>4383219706</v>
      </c>
      <c r="L58" s="65"/>
      <c r="M58" s="67"/>
      <c r="N58" s="65" t="s">
        <v>2634</v>
      </c>
      <c r="O58" s="65" t="s">
        <v>26</v>
      </c>
      <c r="P58" s="79"/>
    </row>
    <row r="59" spans="1:16" s="7" customFormat="1" ht="24.75" customHeight="1" outlineLevel="1" x14ac:dyDescent="0.25">
      <c r="A59" s="141">
        <v>12</v>
      </c>
      <c r="B59" s="64" t="s">
        <v>2665</v>
      </c>
      <c r="C59" s="65" t="s">
        <v>31</v>
      </c>
      <c r="D59" s="118" t="s">
        <v>2704</v>
      </c>
      <c r="E59" s="142">
        <v>43085</v>
      </c>
      <c r="F59" s="142">
        <v>43404</v>
      </c>
      <c r="G59" s="157">
        <f t="shared" si="3"/>
        <v>10.633333333333333</v>
      </c>
      <c r="H59" s="119" t="s">
        <v>2698</v>
      </c>
      <c r="I59" s="63" t="s">
        <v>1156</v>
      </c>
      <c r="J59" s="63" t="s">
        <v>188</v>
      </c>
      <c r="K59" s="120">
        <v>2315457457</v>
      </c>
      <c r="L59" s="65"/>
      <c r="M59" s="67"/>
      <c r="N59" s="65" t="s">
        <v>2634</v>
      </c>
      <c r="O59" s="65" t="s">
        <v>26</v>
      </c>
      <c r="P59" s="79"/>
    </row>
    <row r="60" spans="1:16" s="7" customFormat="1" ht="24.75" customHeight="1" outlineLevel="1" x14ac:dyDescent="0.25">
      <c r="A60" s="141">
        <v>13</v>
      </c>
      <c r="B60" s="64" t="s">
        <v>2665</v>
      </c>
      <c r="C60" s="65" t="s">
        <v>31</v>
      </c>
      <c r="D60" s="118" t="s">
        <v>2703</v>
      </c>
      <c r="E60" s="142">
        <v>43405</v>
      </c>
      <c r="F60" s="142">
        <v>43441</v>
      </c>
      <c r="G60" s="157">
        <f t="shared" si="3"/>
        <v>1.2</v>
      </c>
      <c r="H60" s="119" t="s">
        <v>2698</v>
      </c>
      <c r="I60" s="63" t="s">
        <v>1156</v>
      </c>
      <c r="J60" s="63" t="s">
        <v>188</v>
      </c>
      <c r="K60" s="120">
        <v>265993152</v>
      </c>
      <c r="L60" s="65"/>
      <c r="M60" s="67"/>
      <c r="N60" s="65" t="s">
        <v>2634</v>
      </c>
      <c r="O60" s="65" t="s">
        <v>26</v>
      </c>
      <c r="P60" s="79"/>
    </row>
    <row r="61" spans="1:16" s="7" customFormat="1" ht="24.75" customHeight="1" outlineLevel="1" x14ac:dyDescent="0.25">
      <c r="A61" s="141">
        <v>14</v>
      </c>
      <c r="B61" s="64" t="s">
        <v>2665</v>
      </c>
      <c r="C61" s="65" t="s">
        <v>31</v>
      </c>
      <c r="D61" s="118" t="s">
        <v>2699</v>
      </c>
      <c r="E61" s="142">
        <v>43483</v>
      </c>
      <c r="F61" s="142">
        <v>43819</v>
      </c>
      <c r="G61" s="157">
        <f t="shared" si="3"/>
        <v>11.2</v>
      </c>
      <c r="H61" s="119" t="s">
        <v>2700</v>
      </c>
      <c r="I61" s="63" t="s">
        <v>1156</v>
      </c>
      <c r="J61" s="63" t="s">
        <v>188</v>
      </c>
      <c r="K61" s="120">
        <v>3317226946</v>
      </c>
      <c r="L61" s="65"/>
      <c r="M61" s="67"/>
      <c r="N61" s="65" t="s">
        <v>2634</v>
      </c>
      <c r="O61" s="65" t="s">
        <v>1148</v>
      </c>
      <c r="P61" s="79"/>
    </row>
    <row r="62" spans="1:16" s="7" customFormat="1" ht="24.75" customHeight="1" outlineLevel="1" x14ac:dyDescent="0.25">
      <c r="A62" s="141">
        <v>15</v>
      </c>
      <c r="B62" s="64" t="s">
        <v>2665</v>
      </c>
      <c r="C62" s="65" t="s">
        <v>31</v>
      </c>
      <c r="D62" s="118" t="s">
        <v>2701</v>
      </c>
      <c r="E62" s="142">
        <v>43886</v>
      </c>
      <c r="F62" s="142">
        <v>43921</v>
      </c>
      <c r="G62" s="157">
        <f t="shared" si="3"/>
        <v>1.1666666666666667</v>
      </c>
      <c r="H62" s="119" t="s">
        <v>2702</v>
      </c>
      <c r="I62" s="63" t="s">
        <v>1156</v>
      </c>
      <c r="J62" s="63" t="s">
        <v>188</v>
      </c>
      <c r="K62" s="120">
        <v>476924339</v>
      </c>
      <c r="L62" s="65"/>
      <c r="M62" s="67"/>
      <c r="N62" s="65" t="s">
        <v>2634</v>
      </c>
      <c r="O62" s="65" t="s">
        <v>1148</v>
      </c>
      <c r="P62" s="79"/>
    </row>
    <row r="63" spans="1:16" s="7" customFormat="1" ht="24.75" customHeight="1" outlineLevel="1" x14ac:dyDescent="0.25">
      <c r="A63" s="141">
        <v>16</v>
      </c>
      <c r="B63" s="64" t="s">
        <v>2665</v>
      </c>
      <c r="C63" s="65" t="s">
        <v>31</v>
      </c>
      <c r="D63" s="118" t="s">
        <v>2705</v>
      </c>
      <c r="E63" s="142">
        <v>43922</v>
      </c>
      <c r="F63" s="142">
        <v>43973</v>
      </c>
      <c r="G63" s="157">
        <f t="shared" si="3"/>
        <v>1.7</v>
      </c>
      <c r="H63" s="119" t="s">
        <v>2706</v>
      </c>
      <c r="I63" s="63" t="s">
        <v>1156</v>
      </c>
      <c r="J63" s="63" t="s">
        <v>188</v>
      </c>
      <c r="K63" s="120">
        <v>706267709</v>
      </c>
      <c r="L63" s="65"/>
      <c r="M63" s="67"/>
      <c r="N63" s="65" t="s">
        <v>2634</v>
      </c>
      <c r="O63" s="65" t="s">
        <v>1148</v>
      </c>
      <c r="P63" s="79"/>
    </row>
    <row r="64" spans="1:16" s="7" customFormat="1" ht="24.75" customHeight="1" outlineLevel="1" x14ac:dyDescent="0.25">
      <c r="A64" s="141">
        <v>17</v>
      </c>
      <c r="B64" s="64" t="s">
        <v>2665</v>
      </c>
      <c r="C64" s="65" t="s">
        <v>31</v>
      </c>
      <c r="D64" s="118" t="s">
        <v>2707</v>
      </c>
      <c r="E64" s="142">
        <v>43974</v>
      </c>
      <c r="F64" s="142">
        <v>44026</v>
      </c>
      <c r="G64" s="157">
        <f t="shared" si="3"/>
        <v>1.7333333333333334</v>
      </c>
      <c r="H64" s="119" t="s">
        <v>2708</v>
      </c>
      <c r="I64" s="63" t="s">
        <v>1156</v>
      </c>
      <c r="J64" s="63" t="s">
        <v>188</v>
      </c>
      <c r="K64" s="120">
        <v>702755268</v>
      </c>
      <c r="L64" s="65"/>
      <c r="M64" s="67"/>
      <c r="N64" s="65" t="s">
        <v>2634</v>
      </c>
      <c r="O64" s="65" t="s">
        <v>1148</v>
      </c>
      <c r="P64" s="79"/>
    </row>
    <row r="65" spans="1:16" s="7" customFormat="1" ht="24.75" customHeight="1" outlineLevel="1" x14ac:dyDescent="0.25">
      <c r="A65" s="141">
        <v>18</v>
      </c>
      <c r="B65" s="64" t="s">
        <v>2665</v>
      </c>
      <c r="C65" s="65" t="s">
        <v>31</v>
      </c>
      <c r="D65" s="63" t="s">
        <v>2709</v>
      </c>
      <c r="E65" s="142">
        <v>44027</v>
      </c>
      <c r="F65" s="142">
        <v>44079</v>
      </c>
      <c r="G65" s="157">
        <f t="shared" si="3"/>
        <v>1.7333333333333334</v>
      </c>
      <c r="H65" s="119" t="s">
        <v>2710</v>
      </c>
      <c r="I65" s="63" t="s">
        <v>1156</v>
      </c>
      <c r="J65" s="63" t="s">
        <v>188</v>
      </c>
      <c r="K65" s="120">
        <v>702755268</v>
      </c>
      <c r="L65" s="65"/>
      <c r="M65" s="67"/>
      <c r="N65" s="65" t="s">
        <v>1151</v>
      </c>
      <c r="O65" s="65" t="s">
        <v>1148</v>
      </c>
      <c r="P65" s="79"/>
    </row>
    <row r="66" spans="1:16" s="7" customFormat="1" ht="24.75" customHeight="1" outlineLevel="1" x14ac:dyDescent="0.25">
      <c r="A66" s="141">
        <v>19</v>
      </c>
      <c r="B66" s="64" t="s">
        <v>2665</v>
      </c>
      <c r="C66" s="65" t="s">
        <v>31</v>
      </c>
      <c r="D66" s="63" t="s">
        <v>2711</v>
      </c>
      <c r="E66" s="142">
        <v>44080</v>
      </c>
      <c r="F66" s="142">
        <v>44132</v>
      </c>
      <c r="G66" s="157">
        <f t="shared" si="3"/>
        <v>1.7333333333333334</v>
      </c>
      <c r="H66" s="119" t="s">
        <v>2708</v>
      </c>
      <c r="I66" s="63" t="s">
        <v>1156</v>
      </c>
      <c r="J66" s="63" t="s">
        <v>188</v>
      </c>
      <c r="K66" s="120">
        <v>706267709</v>
      </c>
      <c r="L66" s="65"/>
      <c r="M66" s="67"/>
      <c r="N66" s="65" t="s">
        <v>1151</v>
      </c>
      <c r="O66" s="65" t="s">
        <v>1148</v>
      </c>
      <c r="P66" s="79"/>
    </row>
    <row r="67" spans="1:16" s="7" customFormat="1" ht="24.75" customHeight="1" outlineLevel="1" x14ac:dyDescent="0.25">
      <c r="A67" s="141">
        <v>20</v>
      </c>
      <c r="B67" s="64" t="s">
        <v>2665</v>
      </c>
      <c r="C67" s="65" t="s">
        <v>31</v>
      </c>
      <c r="D67" s="63" t="s">
        <v>2712</v>
      </c>
      <c r="E67" s="142">
        <v>44133</v>
      </c>
      <c r="F67" s="142">
        <v>44165</v>
      </c>
      <c r="G67" s="157">
        <f t="shared" si="3"/>
        <v>1.0666666666666667</v>
      </c>
      <c r="H67" s="119" t="s">
        <v>2710</v>
      </c>
      <c r="I67" s="63" t="s">
        <v>1156</v>
      </c>
      <c r="J67" s="63" t="s">
        <v>188</v>
      </c>
      <c r="K67" s="120" t="s">
        <v>2713</v>
      </c>
      <c r="L67" s="65"/>
      <c r="M67" s="67"/>
      <c r="N67" s="65" t="s">
        <v>1151</v>
      </c>
      <c r="O67" s="65" t="s">
        <v>1148</v>
      </c>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2714</v>
      </c>
      <c r="E114" s="142">
        <v>44166</v>
      </c>
      <c r="F114" s="142">
        <v>44196</v>
      </c>
      <c r="G114" s="157">
        <f>IF(AND(E114&lt;&gt;"",F114&lt;&gt;""),((F114-E114)/30),"")</f>
        <v>1</v>
      </c>
      <c r="H114" s="119" t="s">
        <v>2708</v>
      </c>
      <c r="I114" s="118" t="s">
        <v>1156</v>
      </c>
      <c r="J114" s="118" t="s">
        <v>188</v>
      </c>
      <c r="K114" s="120">
        <v>476369069</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0.03</v>
      </c>
      <c r="G179" s="162">
        <f>IF(F179&gt;0,SUM(E179+F179),"")</f>
        <v>0.05</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40416057.5</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41984</v>
      </c>
      <c r="D193" s="5"/>
      <c r="E193" s="123">
        <v>2980</v>
      </c>
      <c r="F193" s="5"/>
      <c r="G193" s="5"/>
      <c r="H193" s="144" t="s">
        <v>2715</v>
      </c>
      <c r="J193" s="5"/>
      <c r="K193" s="124">
        <v>41249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2716</v>
      </c>
      <c r="L211" s="21"/>
      <c r="M211" s="21"/>
      <c r="N211" s="21"/>
      <c r="O211" s="8"/>
    </row>
    <row r="212" spans="1:15" x14ac:dyDescent="0.25">
      <c r="A212" s="9"/>
      <c r="B212" s="27" t="s">
        <v>2619</v>
      </c>
      <c r="C212" s="144" t="s">
        <v>2715</v>
      </c>
      <c r="D212" s="21"/>
      <c r="G212" s="27" t="s">
        <v>2621</v>
      </c>
      <c r="H212" s="145" t="s">
        <v>2717</v>
      </c>
      <c r="J212" s="27" t="s">
        <v>2623</v>
      </c>
      <c r="K212" s="144"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Jenny Gomez</cp:lastModifiedBy>
  <cp:lastPrinted>2020-12-23T13:34:44Z</cp:lastPrinted>
  <dcterms:created xsi:type="dcterms:W3CDTF">2020-10-14T21:57:42Z</dcterms:created>
  <dcterms:modified xsi:type="dcterms:W3CDTF">2020-12-28T18:19:15Z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