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9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<sst xmlns="http://schemas.openxmlformats.org/spreadsheetml/2006/main" count="4679" uniqueCount="2721">
  <si>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</si>
  <si>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</si>
  <si>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</si>
  <si>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</si>
  <si>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</si>
  <si>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</si>
  <si>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</si>
  <si>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</si>
  <si>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</si>
  <si>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</si>
  <si>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</si>
  <si>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</si>
  <si>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</si>
  <si>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</si>
  <si>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</si>
  <si>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</si>
  <si>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</si>
  <si>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</si>
  <si>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</si>
  <si>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</si>
  <si>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</si>
  <si>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</si>
  <si>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</si>
  <si>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</si>
  <si>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</si>
  <si>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</si>
  <si>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</si>
  <si>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</si>
  <si>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</si>
  <si>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</si>
  <si>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</si>
  <si>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</si>
  <si>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</si>
  <si>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</si>
  <si>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</si>
  <si>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</si>
  <si>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</si>
  <si>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</si>
  <si>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</si>
  <si>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</si>
  <si>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</si>
  <si>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</si>
  <si>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</si>
  <si>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</si>
  <si>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</si>
  <si>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</si>
  <si>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</si>
  <si>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</si>
  <si>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</si>
  <si>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</si>
  <si>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</si>
  <si>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</si>
  <si>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</si>
  <si>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</si>
  <si>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</si>
  <si>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</si>
  <si>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</si>
  <si>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</si>
  <si>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</si>
  <si>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</si>
  <si>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</si>
  <si>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</si>
  <si>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</si>
  <si>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</si>
  <si>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</si>
  <si>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</si>
  <si>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</si>
  <si>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</si>
  <si>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</si>
  <si>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</si>
  <si>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</si>
  <si>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</si>
  <si>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</si>
  <si>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</si>
  <si>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</si>
  <si>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</si>
  <si>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</si>
  <si>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</si>
  <si>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</si>
  <si>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</si>
  <si>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</si>
  <si>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</si>
  <si>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</si>
  <si>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</si>
  <si>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</si>
  <si>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</si>
  <si>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</si>
  <si>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</si>
  <si>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</si>
  <si>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</si>
  <si>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</si>
  <si>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</si>
  <si>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</si>
  <si>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</si>
  <si>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</si>
  <si>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</si>
  <si>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</si>
  <si>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</si>
  <si>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</si>
  <si>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</si>
  <si>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</si>
  <si>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</si>
  <si>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</si>
  <si>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</si>
  <si>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</si>
  <si>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</si>
  <si>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</si>
  <si>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</si>
  <si>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</si>
  <si>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</si>
  <si>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</si>
  <si>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</si>
  <si>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</si>
  <si>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</si>
  <si>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</si>
  <si>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</si>
  <si>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</si>
  <si>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</si>
  <si>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</si>
  <si>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</si>
  <si>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</si>
  <si>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</si>
  <si>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</si>
  <si>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</si>
  <si>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</si>
  <si>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</si>
  <si>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</si>
  <si>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</si>
  <si>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</si>
  <si>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</si>
  <si>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</si>
  <si>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</si>
  <si>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</si>
  <si>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</si>
  <si>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</si>
  <si>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</si>
  <si>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</si>
  <si>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</si>
  <si>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</si>
  <si>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</si>
  <si>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</si>
  <si>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</si>
  <si>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</si>
  <si>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</si>
  <si>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</si>
  <si>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</si>
  <si>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</si>
  <si>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</si>
  <si>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</si>
  <si>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</si>
  <si>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</si>
  <si>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</si>
  <si>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</si>
  <si>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</si>
  <si>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</si>
  <si>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</si>
  <si>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</si>
  <si>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</si>
  <si>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</si>
  <si>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</si>
  <si>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</si>
  <si>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</si>
  <si>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</si>
  <si>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</si>
  <si>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</si>
  <si>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</si>
  <si>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</si>
  <si>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</si>
  <si>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</si>
  <si>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</si>
  <si>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</si>
  <si>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</si>
  <si>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</si>
  <si>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</si>
  <si>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</si>
  <si>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</si>
  <si>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</si>
  <si>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</si>
  <si>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</si>
  <si>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</si>
  <si>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</si>
  <si>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</si>
  <si>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</si>
  <si>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</si>
  <si>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</si>
  <si>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</si>
  <si>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</si>
  <si>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</si>
  <si>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</si>
  <si>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</si>
  <si>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</si>
  <si>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</si>
  <si>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</si>
  <si>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</si>
  <si>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</si>
  <si>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</si>
  <si>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</si>
  <si>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</si>
  <si>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</si>
  <si>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</si>
  <si>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</si>
  <si>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</si>
  <si>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</si>
  <si>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</si>
  <si>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</si>
  <si>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</si>
  <si>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</si>
  <si>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</si>
  <si>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</si>
  <si>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</si>
  <si>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</si>
  <si>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</si>
  <si>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</si>
  <si>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</si>
  <si>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</si>
  <si>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</si>
  <si>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</si>
  <si>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</si>
  <si>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</si>
  <si>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</si>
  <si>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</si>
  <si>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</si>
  <si>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</si>
  <si>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</si>
  <si>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</si>
  <si>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</si>
  <si>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</si>
  <si>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</si>
  <si>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</si>
  <si>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</si>
  <si>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</si>
  <si>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</si>
  <si>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</si>
  <si>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</si>
  <si>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</si>
  <si>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</si>
  <si>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</si>
  <si>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</si>
  <si>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</si>
  <si>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</si>
  <si>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</si>
  <si>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</si>
  <si>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</si>
  <si>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</si>
  <si>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</si>
  <si>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</si>
  <si>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</si>
  <si>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</si>
  <si>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</si>
  <si>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</si>
  <si>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</si>
  <si>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</si>
  <si>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</si>
  <si>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</si>
  <si>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</si>
  <si>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</si>
  <si>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</si>
  <si>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</si>
  <si>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</si>
  <si>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</si>
  <si>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</si>
  <si>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</si>
  <si>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</si>
  <si>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</si>
  <si>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</si>
  <si>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</si>
  <si>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</si>
  <si>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</si>
  <si>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</si>
  <si>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</si>
  <si>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</si>
  <si>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</si>
  <si>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</si>
  <si>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</si>
  <si>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</si>
  <si>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</si>
  <si>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</si>
  <si>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</si>
  <si>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</si>
  <si>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</si>
  <si>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</si>
  <si>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</si>
  <si>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</si>
  <si>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</si>
  <si>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</si>
  <si>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</si>
  <si>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</si>
  <si>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</si>
  <si>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</si>
  <si>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</si>
  <si>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</si>
  <si>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</si>
  <si>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</si>
  <si>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</si>
  <si>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</si>
  <si>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</si>
  <si>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</si>
  <si>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</si>
  <si>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</si>
  <si>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</si>
  <si>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</si>
  <si>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</si>
  <si>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</si>
  <si>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</si>
  <si>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</si>
  <si>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</si>
  <si>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</si>
  <si>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</si>
  <si>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</si>
  <si>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</si>
  <si>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</si>
  <si>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</si>
  <si>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</si>
  <si>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</si>
  <si>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</si>
  <si>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</si>
  <si>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</si>
  <si>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</si>
  <si>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</si>
  <si>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</si>
  <si>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</si>
  <si>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</si>
  <si>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</si>
  <si>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</si>
  <si>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</si>
  <si>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</si>
  <si>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</si>
  <si>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</si>
  <si>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</si>
  <si>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</si>
  <si>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</si>
  <si>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</si>
  <si>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</si>
  <si>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</si>
  <si>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</si>
  <si>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</si>
  <si>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</si>
  <si>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</si>
  <si>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</si>
  <si>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</si>
  <si>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</si>
  <si>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</si>
  <si>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</si>
  <si>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</si>
  <si>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</si>
  <si>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</si>
  <si>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</si>
  <si>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</si>
  <si>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</si>
  <si>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</si>
  <si>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</si>
  <si>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</si>
  <si>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</si>
  <si>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</si>
  <si>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</si>
  <si>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</si>
  <si>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</si>
  <si>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</si>
  <si>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</si>
  <si>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</si>
  <si>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</si>
  <si>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</si>
  <si>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</si>
  <si>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</si>
  <si>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</si>
  <si>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</si>
  <si>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</si>
  <si>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</si>
  <si>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</si>
  <si>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</si>
  <si>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</si>
  <si>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</si>
  <si>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</si>
  <si>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</si>
  <si>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</si>
  <si>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</si>
  <si>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</si>
  <si>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</si>
  <si>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</si>
  <si>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</si>
  <si>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</si>
  <si>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</si>
  <si>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</si>
  <si>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</si>
  <si>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</si>
  <si>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</si>
  <si>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</si>
  <si>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</si>
  <si>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</si>
  <si>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</si>
  <si>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</si>
  <si>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</si>
  <si>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</si>
  <si>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</si>
  <si>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</si>
  <si>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</si>
  <si>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</si>
  <si>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</si>
  <si>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</si>
  <si>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</si>
  <si>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</si>
  <si>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</si>
  <si>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</si>
  <si>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</si>
  <si>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</si>
  <si>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</si>
  <si>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</si>
  <si>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</si>
  <si>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</si>
  <si>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</si>
  <si>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</si>
  <si>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</si>
  <si>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</si>
  <si>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</si>
  <si>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</si>
  <si>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</si>
  <si>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</si>
  <si>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</si>
  <si>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</si>
  <si>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</si>
  <si>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</si>
  <si>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</si>
  <si>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</si>
  <si>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</si>
  <si>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</si>
  <si>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</si>
  <si>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</si>
  <si>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</si>
  <si>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</si>
  <si>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</si>
  <si>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</si>
  <si>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</si>
  <si>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</si>
  <si>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</si>
  <si>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</si>
  <si>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</si>
  <si>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</si>
  <si>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</si>
  <si>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</si>
  <si>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</si>
  <si>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</si>
  <si>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</si>
  <si>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</si>
  <si>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</si>
  <si>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</si>
  <si>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</si>
  <si>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</si>
  <si>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</si>
  <si>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</si>
  <si>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</si>
  <si>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</si>
  <si>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</si>
  <si>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</si>
  <si>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</si>
  <si>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</si>
  <si>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</si>
  <si>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</si>
  <si>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</si>
  <si>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</si>
  <si>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</si>
  <si>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</si>
  <si>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</si>
  <si>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</si>
  <si>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</si>
  <si>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</si>
  <si>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</si>
  <si>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</si>
  <si>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</si>
  <si>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</si>
  <si>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</si>
  <si>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</si>
  <si>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</si>
  <si>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</si>
  <si>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</si>
  <si>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</si>
  <si>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</si>
  <si>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</si>
  <si>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</si>
  <si>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</si>
  <si>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</si>
  <si>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</si>
  <si>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</si>
  <si>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</si>
  <si>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</si>
  <si>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</si>
  <si>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</si>
  <si>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</si>
  <si>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</si>
  <si>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</si>
  <si>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</si>
  <si>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</si>
  <si>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</si>
  <si>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</si>
  <si>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</si>
  <si>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</si>
  <si>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</si>
  <si>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</si>
  <si>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</si>
  <si>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</si>
  <si>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</si>
  <si>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</si>
  <si>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</si>
  <si>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</si>
  <si>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</si>
  <si>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</si>
  <si>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</si>
  <si>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</si>
  <si>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</si>
  <si>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</si>
  <si>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</si>
  <si>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</si>
  <si>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</si>
  <si>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</si>
  <si>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</si>
  <si>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</si>
  <si>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</si>
  <si>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</si>
  <si>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</si>
  <si>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</si>
  <si>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</si>
  <si>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</si>
  <si>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</si>
  <si>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</si>
  <si>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</si>
  <si>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</si>
  <si>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</si>
  <si>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</si>
  <si>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</si>
  <si>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</si>
  <si>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</si>
  <si>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</si>
  <si>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</si>
  <si>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</si>
  <si>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</si>
  <si>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</si>
  <si>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</si>
  <si>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</si>
  <si>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</si>
  <si>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</si>
  <si>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</si>
  <si>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</si>
  <si>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</si>
  <si>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</si>
  <si>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</si>
  <si>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</si>
  <si>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</si>
  <si>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</si>
  <si>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</si>
  <si>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</si>
  <si>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</si>
  <si>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</si>
  <si>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</si>
  <si>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</si>
  <si>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</si>
  <si>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</si>
  <si>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</si>
  <si>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</si>
  <si>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</si>
  <si>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</si>
  <si>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</si>
  <si>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</si>
  <si>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</si>
  <si>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</si>
  <si>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</si>
  <si>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</si>
  <si>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</si>
  <si>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</si>
  <si>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</si>
  <si>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</si>
  <si>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</si>
  <si>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</si>
  <si>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</si>
  <si>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</si>
  <si>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</si>
  <si>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</si>
  <si>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</si>
  <si>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</si>
  <si>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</si>
  <si>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</si>
  <si>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</si>
  <si>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</si>
  <si>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</si>
  <si>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</si>
  <si>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</si>
  <si>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</si>
  <si>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</si>
  <si>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</si>
  <si>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</si>
  <si>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</si>
  <si>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</si>
  <si>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</si>
  <si>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</si>
  <si>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</si>
  <si>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</si>
  <si>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</si>
  <si>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</si>
  <si>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</si>
  <si>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</si>
  <si>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</si>
  <si>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</si>
  <si>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</si>
  <si>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</si>
  <si>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</si>
  <si>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</si>
  <si>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</si>
  <si>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</si>
  <si>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</si>
  <si>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</si>
  <si>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</si>
  <si>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</si>
  <si>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</si>
  <si>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</si>
  <si>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</si>
  <si>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</si>
  <si>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</si>
  <si>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</si>
  <si>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</si>
  <si>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</si>
  <si>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</si>
  <si>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</si>
  <si>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</si>
  <si>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</si>
  <si>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</si>
  <si>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</si>
  <si>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</si>
  <si>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</si>
  <si>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</si>
  <si>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</si>
  <si>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</si>
  <si>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</si>
  <si>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</si>
  <si>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</si>
  <si>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</si>
  <si>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</si>
  <si>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</si>
  <si>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</si>
  <si>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</si>
  <si>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</si>
  <si>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</si>
  <si>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</si>
  <si>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</si>
  <si>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</si>
  <si>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</si>
  <si>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</si>
  <si>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</si>
  <si>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</si>
  <si>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</si>
  <si>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</si>
  <si>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</si>
  <si>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</si>
  <si>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</si>
  <si>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</si>
  <si>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</si>
  <si>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</si>
  <si>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</si>
  <si>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</si>
  <si>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</si>
  <si>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</si>
  <si>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</si>
  <si>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</si>
  <si>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</si>
  <si>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</si>
  <si>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</si>
  <si>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</si>
  <si>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</si>
  <si>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</si>
  <si>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</si>
  <si>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</si>
  <si>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</si>
  <si>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</si>
  <si>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</si>
  <si>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</si>
  <si>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</si>
  <si>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</si>
  <si>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</si>
  <si>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</si>
  <si>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</si>
  <si>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</si>
  <si>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</si>
  <si>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</si>
  <si>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</si>
  <si>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</si>
  <si>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</si>
  <si>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</si>
  <si>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</si>
  <si>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</si>
  <si>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</si>
  <si>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</si>
  <si>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</si>
  <si>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</si>
  <si>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</si>
  <si>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</si>
  <si>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</si>
  <si>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</si>
  <si>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</si>
  <si>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</si>
  <si>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</si>
  <si>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</si>
  <si>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</si>
  <si>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</si>
  <si>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</si>
  <si>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</si>
  <si>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</si>
  <si>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</si>
  <si>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</si>
  <si>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</si>
  <si>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</si>
  <si>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</si>
  <si>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</si>
  <si>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</si>
  <si>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</si>
  <si>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</si>
  <si>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</si>
  <si>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</si>
  <si>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</si>
  <si>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</si>
  <si>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</si>
  <si>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</si>
  <si>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</si>
  <si>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</si>
  <si>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</si>
  <si>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</si>
  <si>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</si>
  <si>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</si>
  <si>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</si>
  <si>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</si>
  <si>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</si>
  <si>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</si>
  <si>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</si>
  <si>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</si>
  <si>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</si>
  <si>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</si>
  <si>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</si>
  <si>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</si>
  <si>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</si>
  <si>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</si>
  <si>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</si>
  <si>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</si>
  <si>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</si>
  <si>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</si>
  <si>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</si>
  <si>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</si>
  <si>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</si>
  <si>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</si>
  <si>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</si>
  <si>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</si>
  <si>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</si>
  <si>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</si>
  <si>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</si>
  <si>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</si>
  <si>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</si>
  <si>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</si>
  <si>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</si>
  <si>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</si>
  <si>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</si>
  <si>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</si>
  <si>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</si>
  <si>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</si>
  <si>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</si>
  <si>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</si>
  <si>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</si>
  <si>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</si>
  <si>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</si>
  <si>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</si>
  <si>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</si>
  <si>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</si>
  <si>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</si>
  <si>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</si>
  <si>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</si>
  <si>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</si>
  <si>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</si>
  <si>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</si>
  <si>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</si>
  <si>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</si>
  <si>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</si>
  <si>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</si>
  <si>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</si>
  <si>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</si>
  <si>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</si>
  <si>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</si>
  <si>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</si>
  <si>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</si>
  <si>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</si>
  <si>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</si>
  <si>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</si>
  <si>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</si>
  <si>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</si>
  <si>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</si>
  <si>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</si>
  <si>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</si>
  <si>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</si>
  <si>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</si>
  <si>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</si>
  <si>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</si>
  <si>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</si>
  <si>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</si>
  <si>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</si>
  <si>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</si>
  <si>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</si>
  <si>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</si>
  <si>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</si>
  <si>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</si>
  <si>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</si>
  <si>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</si>
  <si>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</si>
  <si>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</si>
  <si>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</si>
  <si>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</si>
  <si>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</si>
  <si>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</si>
  <si>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</si>
  <si>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</si>
  <si>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</si>
  <si>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</si>
  <si>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</si>
  <si>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</si>
  <si>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</si>
  <si>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</si>
  <si>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</si>
  <si>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</si>
  <si>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</si>
  <si>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</si>
  <si>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</si>
  <si>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</si>
  <si>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</si>
  <si>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</si>
  <si>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</si>
  <si>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</si>
  <si>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</si>
  <si>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</si>
  <si>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</si>
  <si>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</si>
  <si>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</si>
  <si>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</si>
  <si>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</si>
  <si>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</si>
  <si>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</si>
  <si>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</si>
  <si>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</si>
  <si>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</si>
  <si>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</si>
  <si>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</si>
  <si>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</si>
  <si>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</si>
  <si>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</si>
  <si>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</si>
  <si>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</si>
  <si>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</si>
  <si>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</si>
  <si>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</si>
  <si>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</si>
  <si>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</si>
  <si>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</si>
  <si>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</si>
  <si>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</si>
  <si>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</si>
  <si>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</si>
  <si>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</si>
  <si>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</si>
  <si>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</si>
  <si>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</si>
  <si>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</si>
  <si>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</si>
  <si>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</si>
  <si>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</si>
  <si>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</si>
  <si>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</si>
  <si>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</si>
  <si>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</si>
  <si>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</si>
  <si>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</si>
  <si>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</si>
  <si>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</si>
  <si>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</si>
  <si>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</si>
  <si>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</si>
  <si>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</si>
  <si>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</si>
  <si>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</si>
  <si>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</si>
  <si>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</si>
  <si>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</si>
  <si>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</si>
  <si>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</si>
  <si>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</si>
  <si>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</si>
  <si>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</si>
  <si>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</si>
  <si>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</si>
  <si>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</si>
  <si>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</si>
  <si>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</si>
  <si>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</si>
  <si>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</si>
  <si>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</si>
  <si>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</si>
  <si>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</si>
  <si>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</si>
  <si>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</si>
  <si>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</si>
  <si>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</si>
  <si>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</si>
  <si>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</si>
  <si>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</si>
  <si>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</si>
  <si>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</si>
  <si>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</si>
  <si>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</si>
  <si>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</si>
  <si>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</si>
  <si>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</si>
  <si>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</si>
  <si>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</si>
  <si>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</si>
  <si>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</si>
  <si>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</si>
  <si>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</si>
  <si>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</si>
  <si>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</si>
  <si>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</si>
  <si>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</si>
  <si>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</si>
  <si>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</si>
  <si>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</si>
  <si>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</si>
  <si>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</si>
  <si>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</si>
  <si>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</si>
  <si>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</si>
  <si>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</si>
  <si>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</si>
  <si>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</si>
  <si>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</si>
  <si>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</si>
  <si>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</si>
  <si>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</si>
  <si>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</si>
  <si>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</si>
  <si>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</si>
  <si>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</si>
  <si>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</si>
  <si>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</si>
  <si>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</si>
  <si>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</si>
  <si>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</si>
  <si>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</si>
  <si>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</si>
  <si>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</si>
  <si>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</si>
  <si>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</si>
  <si>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</si>
  <si>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</si>
  <si>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</si>
  <si>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</si>
  <si>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</si>
  <si>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</si>
  <si>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</si>
  <si>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</si>
  <si>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</si>
  <si>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</si>
  <si>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</si>
  <si>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</si>
  <si>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</si>
  <si>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</si>
  <si>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</si>
  <si>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</si>
  <si>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</si>
  <si>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</si>
  <si>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</si>
  <si>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</si>
  <si>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</si>
  <si>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</si>
  <si>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</si>
  <si>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</si>
  <si>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</si>
  <si>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</si>
  <si>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</si>
  <si>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</si>
  <si>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</si>
  <si>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</si>
  <si>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</si>
  <si>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</si>
  <si>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</si>
  <si>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</si>
  <si>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</si>
  <si>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</si>
  <si>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</si>
  <si>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</si>
  <si>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</si>
  <si>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</si>
  <si>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</si>
  <si>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</si>
  <si>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</si>
  <si>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</si>
  <si>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</si>
  <si>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</si>
  <si>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</si>
  <si>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</si>
  <si>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</si>
  <si>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</si>
  <si>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</si>
  <si>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</si>
  <si>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</si>
  <si>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</si>
  <si>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</si>
  <si>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</si>
  <si>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</si>
  <si>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</si>
  <si>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</si>
  <si>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</si>
  <si>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</si>
  <si>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</si>
  <si>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</si>
  <si>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</si>
  <si>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</si>
  <si>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</si>
  <si>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</si>
  <si>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</si>
  <si>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</si>
  <si>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</si>
  <si>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</si>
  <si>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</si>
  <si>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</si>
  <si>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</si>
  <si>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</si>
  <si>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</si>
  <si>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</si>
  <si>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</si>
  <si>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</si>
  <si>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</si>
  <si>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</si>
  <si>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</si>
  <si>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</si>
  <si>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</si>
  <si>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</si>
  <si>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</si>
  <si>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</si>
  <si>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</si>
  <si>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</si>
  <si>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</si>
  <si>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</si>
  <si>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</si>
  <si>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</si>
  <si>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</si>
  <si>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</si>
  <si>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</si>
  <si>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</si>
  <si>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</si>
  <si>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</si>
  <si>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</si>
  <si>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</si>
  <si>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</si>
  <si>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</si>
  <si>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</si>
  <si>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</si>
  <si>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</si>
  <si>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</si>
  <si>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</si>
  <si>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</si>
  <si>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</si>
  <si>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</si>
  <si>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</si>
  <si>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</si>
  <si>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</si>
  <si>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</si>
  <si>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</si>
  <si>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</si>
  <si>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</si>
  <si>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</si>
  <si>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</si>
  <si>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</si>
  <si>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</si>
  <si>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</si>
  <si>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</si>
  <si>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</si>
  <si>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</si>
  <si>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</si>
  <si>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</si>
  <si>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</si>
  <si>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</si>
  <si>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</si>
  <si>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</si>
  <si>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</si>
  <si>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</si>
  <si>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</si>
  <si>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</si>
  <si>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</si>
  <si>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</si>
  <si>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</si>
  <si>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</si>
  <si>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</si>
  <si>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</si>
  <si>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</si>
  <si>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</si>
  <si>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</si>
  <si>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</si>
  <si>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</si>
  <si>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</si>
  <si>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</si>
  <si>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</si>
  <si>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</si>
  <si>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</si>
  <si>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</si>
  <si>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</si>
  <si>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</si>
  <si>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</si>
  <si>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</si>
  <si>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</si>
  <si>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</si>
  <si>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</si>
  <si>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</si>
  <si>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</si>
  <si>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</si>
  <si>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</si>
  <si>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</si>
  <si>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</si>
  <si>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</si>
  <si>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</si>
  <si>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</si>
  <si>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</si>
  <si>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</si>
  <si>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</si>
  <si>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</si>
  <si>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</si>
  <si>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</si>
  <si>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</si>
  <si>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</si>
  <si>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</si>
  <si>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</si>
  <si>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</si>
  <si>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</si>
  <si>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</si>
  <si>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</si>
  <si>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</si>
  <si>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</si>
  <si>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</si>
  <si>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</si>
  <si>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</si>
  <si>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</si>
  <si>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</si>
  <si>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</si>
  <si>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</si>
  <si>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</si>
  <si>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</si>
  <si>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</si>
  <si>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</si>
  <si>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</si>
  <si>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</si>
  <si>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</si>
  <si>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</si>
  <si>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</si>
  <si>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</si>
  <si>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</si>
  <si>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</si>
  <si>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</si>
  <si>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</si>
  <si>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</si>
  <si>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</si>
  <si>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</si>
  <si>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</si>
  <si>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</si>
  <si>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</si>
  <si>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</si>
  <si>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</si>
  <si>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</si>
  <si>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</si>
  <si>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</si>
  <si>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</si>
  <si>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</si>
  <si>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</si>
  <si>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</si>
  <si>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</si>
  <si>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</si>
  <si>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</si>
  <si>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</si>
  <si>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</si>
  <si>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</si>
  <si>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</si>
  <si>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</si>
  <si>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</si>
  <si>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</si>
  <si>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</si>
  <si>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</si>
  <si>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</si>
  <si>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</si>
  <si>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</si>
  <si>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</si>
  <si>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</si>
  <si>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</si>
  <si>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</si>
  <si>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</si>
  <si>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</si>
  <si>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</si>
  <si>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</si>
  <si>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</si>
  <si>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</si>
  <si>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</si>
  <si>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</si>
  <si>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</si>
  <si>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</si>
  <si>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</si>
  <si>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</si>
  <si>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</si>
  <si>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</si>
  <si>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</si>
  <si>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</si>
  <si>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</si>
  <si>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</si>
  <si>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</si>
  <si>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</si>
  <si>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</si>
  <si>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</si>
  <si>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</si>
  <si>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</si>
  <si>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</si>
  <si>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</si>
  <si>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</si>
  <si>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</si>
  <si>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</si>
  <si>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</si>
  <si>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</si>
  <si>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</si>
  <si>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</si>
  <si>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</si>
  <si>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</si>
  <si>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</si>
  <si>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</si>
  <si>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</si>
  <si>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</si>
  <si>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</si>
  <si>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</si>
  <si>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</si>
  <si>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</si>
  <si>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</si>
  <si>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</si>
  <si>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</si>
  <si>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</si>
  <si>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</si>
  <si>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</si>
  <si>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</si>
  <si>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</si>
  <si>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</si>
  <si>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</si>
  <si>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</si>
  <si>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</si>
  <si>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</si>
  <si>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</si>
  <si>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</si>
  <si>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</si>
  <si>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</si>
  <si>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</si>
  <si>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</si>
  <si>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</si>
  <si>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</si>
  <si>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</si>
  <si>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</si>
  <si>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</si>
  <si>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</si>
  <si>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</si>
  <si>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</si>
  <si>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</si>
  <si>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</si>
  <si>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</si>
  <si>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</si>
  <si>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</si>
  <si>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</si>
  <si>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</si>
  <si>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</si>
  <si>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</si>
  <si>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</si>
  <si>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</si>
  <si>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</si>
  <si>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</si>
  <si>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</si>
  <si>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</si>
  <si>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</si>
  <si>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</si>
  <si>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</si>
  <si>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</si>
  <si>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</si>
  <si>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</si>
  <si>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</si>
  <si>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</si>
  <si>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</si>
  <si>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</si>
  <si>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</si>
  <si>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</si>
  <si>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</si>
  <si>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</si>
  <si>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</si>
  <si>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</si>
  <si>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</si>
  <si>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</si>
  <si>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</si>
  <si>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</si>
  <si>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</si>
  <si>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</si>
  <si>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</si>
  <si>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</si>
  <si>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</si>
  <si>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</si>
  <si>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</si>
  <si>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</si>
  <si>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</si>
  <si>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</si>
  <si>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</si>
  <si>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</si>
  <si>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</si>
  <si>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</si>
  <si>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</si>
  <si>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</si>
  <si>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</si>
  <si>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</si>
  <si>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</si>
  <si>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</si>
  <si>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</si>
  <si>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</si>
  <si>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</si>
  <si>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</si>
  <si>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</si>
  <si>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</si>
  <si>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</si>
  <si>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</si>
  <si>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</si>
  <si>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</si>
  <si>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</si>
  <si>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</si>
  <si>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</si>
  <si>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</si>
  <si>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</si>
  <si>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</si>
  <si>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</si>
  <si>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</si>
  <si>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</si>
  <si>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</si>
  <si>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</si>
  <si>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</si>
  <si>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</si>
  <si>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</si>
  <si>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</si>
  <si>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</si>
  <si>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</si>
  <si>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</si>
  <si>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</si>
  <si>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</si>
  <si>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</si>
  <si>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</si>
  <si>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</si>
  <si>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</si>
  <si>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</si>
  <si>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</si>
  <si>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</si>
  <si>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</si>
  <si>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</si>
  <si>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</si>
  <si>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</si>
  <si>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</si>
  <si>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</si>
  <si>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</si>
  <si>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</si>
  <si>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</si>
  <si>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</si>
  <si>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</si>
  <si>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</si>
  <si>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</si>
  <si>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</si>
  <si>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</si>
  <si>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</si>
  <si>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</si>
  <si>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</si>
  <si>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</si>
  <si>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</si>
  <si>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</si>
  <si>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</si>
  <si>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</si>
  <si>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</si>
  <si>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</si>
  <si>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</si>
  <si>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</si>
  <si>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</si>
  <si>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</si>
  <si>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</si>
  <si>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</si>
  <si>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</si>
  <si>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</si>
  <si>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</si>
  <si>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</si>
  <si>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</si>
  <si>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</si>
  <si>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</si>
  <si>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</si>
  <si>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</si>
  <si>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</si>
  <si>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</si>
  <si>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</si>
  <si>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</si>
  <si>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</si>
  <si>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</si>
  <si>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</si>
  <si>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</si>
  <si>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</si>
  <si>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</si>
  <si>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</si>
  <si>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</si>
  <si>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</si>
  <si>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</si>
  <si>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</si>
  <si>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</si>
  <si>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</si>
  <si>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</si>
  <si>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</si>
  <si>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</si>
  <si>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</si>
  <si>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</si>
  <si>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</si>
  <si>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</si>
  <si>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</si>
  <si>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</si>
  <si>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</si>
  <si>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</si>
  <si>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</si>
  <si>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</si>
  <si>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</si>
  <si>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</si>
  <si>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</si>
  <si>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</si>
  <si>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</si>
  <si>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</si>
  <si>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</si>
  <si>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</si>
  <si>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</si>
  <si>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</si>
  <si>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</si>
  <si>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</si>
  <si>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</si>
  <si>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</si>
  <si>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</si>
  <si>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</si>
  <si>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</si>
  <si>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</si>
  <si>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</si>
  <si>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</si>
  <si>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</si>
  <si>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</si>
  <si>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</si>
  <si>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</si>
  <si>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</si>
  <si>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</si>
  <si>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</si>
  <si>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</si>
  <si>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</si>
  <si>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</si>
  <si>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</si>
  <si>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</si>
  <si>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</si>
  <si>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</si>
  <si>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</si>
  <si>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</si>
  <si>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</si>
  <si>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</si>
  <si>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</si>
  <si>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</si>
  <si>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</si>
  <si>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</si>
  <si>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</si>
  <si>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</si>
  <si>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</si>
  <si>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</si>
  <si>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</si>
  <si>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</si>
  <si>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</si>
  <si>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</si>
  <si>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</si>
  <si>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</si>
  <si>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</si>
  <si>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</si>
  <si>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</si>
  <si>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</si>
  <si>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</si>
  <si>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</si>
  <si>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</si>
  <si>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</si>
  <si>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</si>
  <si>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</si>
  <si>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</si>
  <si>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</si>
  <si>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</si>
  <si>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</si>
  <si>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</si>
  <si>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</si>
  <si>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</si>
  <si>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</si>
  <si>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</si>
  <si>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</si>
  <si>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</si>
  <si>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</si>
  <si>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</si>
  <si>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</si>
  <si>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</si>
  <si>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</si>
  <si>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</si>
  <si>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</si>
  <si>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</si>
  <si>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</si>
  <si>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</si>
  <si>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</si>
  <si>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</si>
  <si>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</si>
  <si>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</si>
  <si>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</si>
  <si>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</si>
  <si>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</si>
  <si>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</si>
  <si>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</si>
  <si>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</si>
  <si>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</si>
  <si>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</si>
  <si>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</si>
  <si>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</si>
  <si>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</si>
  <si>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</si>
  <si>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</si>
  <si>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</si>
  <si>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</si>
  <si>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</si>
  <si>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</si>
  <si>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</si>
  <si>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</si>
  <si>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</si>
  <si>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</si>
  <si>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</si>
  <si>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</si>
  <si>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</si>
  <si>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</si>
  <si>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</si>
  <si>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</si>
  <si>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</si>
  <si>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</si>
  <si>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</si>
  <si>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</si>
  <si>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</si>
  <si>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</si>
  <si>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</si>
  <si>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</si>
  <si>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</si>
  <si>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</si>
  <si>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</si>
  <si>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</si>
  <si>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</si>
  <si>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</si>
  <si>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</si>
  <si>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</si>
  <si>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</si>
  <si>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</si>
  <si>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</si>
  <si>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</si>
  <si>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</si>
  <si>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</si>
  <si>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</si>
  <si>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</si>
  <si>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</si>
  <si>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</si>
  <si>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</si>
  <si>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</si>
  <si>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</si>
  <si>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</si>
  <si>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</si>
  <si>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</si>
  <si>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</si>
  <si>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</si>
  <si>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</si>
  <si>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</si>
  <si>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</si>
  <si>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</si>
  <si>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</si>
  <si>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</si>
  <si>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</si>
  <si>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</si>
  <si>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</si>
  <si>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</si>
  <si>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</si>
  <si>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</si>
  <si>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</si>
  <si>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</si>
  <si>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</si>
  <si>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</si>
  <si>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</si>
  <si>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</si>
  <si>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</si>
  <si>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</si>
  <si>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</si>
  <si>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</si>
  <si>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</si>
  <si>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</si>
  <si>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</si>
  <si>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</si>
  <si>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</si>
  <si>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</si>
  <si>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</si>
  <si>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</si>
  <si>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</si>
  <si>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</si>
  <si>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</si>
  <si>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</si>
  <si>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</si>
  <si>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</si>
  <si>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</si>
  <si>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</si>
  <si>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</si>
  <si>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</si>
  <si>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</si>
  <si>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</si>
  <si>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</si>
  <si>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</si>
  <si>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</si>
  <si>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</si>
  <si>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</si>
  <si>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</si>
  <si>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</si>
  <si>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</si>
  <si>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</si>
  <si>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</si>
  <si>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</si>
  <si>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</si>
  <si>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</si>
  <si>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</si>
  <si>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</si>
  <si>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</si>
  <si>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</si>
  <si>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</si>
  <si>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</si>
  <si>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</si>
  <si>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</si>
  <si>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</si>
  <si>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</si>
  <si>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</si>
  <si>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</si>
  <si>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</si>
  <si>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</si>
  <si>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</si>
  <si>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</si>
  <si>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</si>
  <si>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</si>
  <si>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</si>
  <si>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</si>
  <si>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</si>
  <si>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</si>
  <si>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</si>
  <si>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</si>
  <si>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</si>
  <si>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</si>
  <si>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</si>
  <si>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</si>
  <si>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</si>
  <si>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</si>
  <si>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</si>
  <si>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</si>
  <si>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</si>
  <si>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</si>
  <si>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</si>
  <si>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</si>
  <si>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</si>
  <si>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</si>
  <si>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</si>
  <si>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</si>
  <si>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</si>
  <si>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</si>
  <si>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</si>
  <si>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</si>
  <si>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</si>
  <si>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</si>
  <si>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</si>
  <si>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</si>
  <si>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</si>
  <si>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</si>
  <si>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</si>
  <si>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</si>
  <si>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</si>
  <si>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</si>
  <si>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</si>
  <si>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</si>
  <si>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</si>
  <si>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</si>
  <si>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</si>
  <si>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</si>
  <si>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</si>
  <si>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</si>
  <si>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</si>
  <si>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</si>
  <si>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</si>
  <si>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</si>
  <si>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</si>
  <si>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</si>
  <si>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</si>
  <si>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</si>
  <si>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</si>
  <si>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</si>
  <si>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</si>
  <si>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</si>
  <si>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</si>
  <si>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</si>
  <si>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</si>
  <si>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</si>
  <si>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</si>
  <si>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</si>
  <si>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</si>
  <si>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</si>
  <si>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</si>
  <si>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</si>
  <si>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</si>
  <si>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</si>
  <si>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</si>
  <si>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</si>
  <si>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</si>
  <si>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</si>
  <si>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</si>
  <si>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</si>
  <si>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</si>
  <si>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</si>
  <si>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</si>
  <si>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</si>
  <si>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</si>
  <si>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</si>
  <si>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</si>
  <si>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</si>
  <si>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</si>
  <si>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</si>
  <si>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</si>
  <si>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</si>
  <si>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</si>
  <si>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</si>
  <si>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</si>
  <si>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</si>
  <si>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</si>
  <si>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</si>
  <si>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</si>
  <si>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</si>
  <si>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</si>
  <si>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</si>
  <si>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</si>
  <si>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</si>
  <si>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</si>
  <si>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</si>
  <si>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</si>
  <si>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</si>
  <si>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</si>
  <si>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</si>
  <si>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</si>
  <si>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</si>
  <si>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</si>
  <si>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</si>
  <si>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</si>
  <si>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</si>
  <si>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</si>
  <si>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</si>
  <si>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</si>
  <si>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</si>
  <si>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</si>
  <si>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</si>
  <si>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</si>
  <si>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</si>
  <si>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</si>
  <si>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</si>
  <si>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</si>
  <si>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</si>
  <si>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</si>
  <si>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</si>
  <si>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</si>
  <si>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</si>
  <si>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</si>
  <si>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</si>
  <si>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</si>
  <si>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</si>
  <si>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</si>
  <si>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</si>
  <si>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</si>
  <si>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</si>
  <si>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</si>
  <si>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</si>
  <si>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</si>
  <si>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</si>
  <si>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</si>
  <si>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</si>
  <si>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</si>
  <si>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</si>
  <si>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</si>
  <si>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</si>
  <si>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</si>
  <si>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</si>
  <si>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</si>
  <si>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</si>
  <si>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</si>
  <si>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</si>
  <si>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</si>
  <si>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</si>
  <si>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</si>
  <si>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</si>
  <si>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</si>
  <si>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</si>
  <si>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</si>
  <si>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</si>
  <si>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</si>
  <si>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</si>
  <si>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</si>
  <si>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</si>
  <si>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</si>
  <si>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</si>
  <si>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</si>
  <si>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</si>
  <si>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</si>
  <si>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</si>
  <si>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</si>
  <si>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</si>
  <si>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</si>
  <si>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</si>
  <si>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</si>
  <si>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</si>
  <si>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</si>
  <si>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</si>
  <si>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</si>
  <si>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</si>
  <si>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</si>
  <si>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</si>
  <si>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</si>
  <si>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</si>
  <si>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</si>
  <si>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</si>
  <si>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</si>
  <si>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</si>
  <si>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</si>
  <si>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</si>
  <si>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</si>
  <si>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</si>
  <si>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</si>
  <si>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</si>
  <si>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</si>
  <si>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</si>
  <si>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</si>
  <si>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</si>
  <si>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</si>
  <si>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</si>
  <si>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</si>
  <si>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</si>
  <si>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</si>
  <si>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</si>
  <si>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</si>
  <si>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</si>
  <si>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</si>
  <si>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</si>
  <si>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</si>
  <si>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</si>
  <si>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</si>
  <si>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</si>
  <si>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</si>
  <si>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</si>
  <si>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</si>
  <si>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</si>
  <si>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</si>
  <si>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</si>
  <si>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</si>
  <si>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</si>
  <si>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</si>
  <si>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</si>
  <si>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</si>
  <si>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</si>
  <si>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</si>
  <si>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</si>
  <si>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</si>
  <si>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</si>
  <si>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</si>
  <si>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</si>
  <si>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</si>
  <si>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</si>
  <si>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</si>
  <si>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</si>
  <si>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</si>
  <si>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</si>
  <si>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</si>
  <si>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</si>
  <si>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</si>
  <si>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</si>
  <si>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</si>
  <si>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</si>
  <si>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</si>
  <si>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</si>
  <si>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</si>
  <si>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</si>
  <si>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</si>
  <si>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</si>
  <si>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</si>
  <si>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</si>
  <si>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</si>
  <si>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</si>
  <si>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</si>
  <si>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</si>
  <si>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</si>
  <si>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</si>
  <si>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</si>
  <si>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</si>
  <si>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</si>
  <si>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</si>
  <si>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</si>
  <si>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</si>
  <si>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</si>
  <si>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</si>
  <si>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</si>
  <si>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</si>
  <si>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</si>
  <si>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</si>
  <si>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</si>
  <si>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</si>
  <si>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</si>
  <si>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</si>
  <si>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</si>
  <si>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</si>
  <si>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</si>
  <si>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</si>
  <si>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</si>
  <si>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</si>
  <si>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</si>
  <si>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</si>
  <si>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</si>
  <si>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</si>
  <si>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</si>
  <si>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</si>
  <si>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</si>
  <si>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</si>
  <si>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</si>
  <si>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</si>
  <si>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</si>
  <si>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</si>
  <si>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</si>
  <si>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</si>
  <si>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</si>
  <si>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</si>
  <si>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</si>
  <si>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</si>
  <si>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</si>
  <si>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</si>
  <si>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</si>
  <si>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</si>
  <si>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</si>
  <si>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</si>
  <si>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</si>
  <si>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</si>
  <si>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</si>
  <si>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</si>
  <si>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</si>
  <si>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</si>
  <si>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</si>
  <si>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</si>
  <si>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</si>
  <si>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</si>
  <si>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</si>
  <si>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</si>
  <si>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</si>
  <si>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</si>
  <si>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</si>
  <si>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</si>
  <si>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</si>
  <si>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</si>
  <si>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</si>
  <si>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</si>
  <si>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</si>
  <si>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</si>
  <si>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</si>
  <si>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</si>
  <si>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</si>
  <si>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</si>
  <si>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</si>
  <si>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</si>
  <si>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</si>
  <si>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</si>
  <si>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</si>
  <si>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</si>
  <si>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</si>
  <si>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</si>
  <si>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</si>
  <si>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</si>
  <si>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</si>
  <si>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</si>
  <si>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</si>
  <si>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</si>
  <si>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</si>
  <si>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</si>
  <si>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</si>
  <si>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</si>
  <si>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</si>
  <si>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</si>
  <si>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</si>
  <si>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</si>
  <si>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</si>
  <si>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</si>
  <si>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</si>
  <si>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</si>
  <si>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</si>
  <si>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</si>
  <si>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</si>
  <si>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</si>
  <si>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</si>
  <si>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</si>
  <si>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</si>
  <si>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</si>
  <si>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</si>
  <si>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</si>
  <si>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</si>
  <si>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</si>
  <si>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</si>
  <si>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</si>
  <si>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</si>
  <si>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</si>
  <si>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</si>
  <si>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</si>
  <si>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</si>
  <si>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</si>
  <si>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</si>
  <si>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</si>
  <si>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</si>
  <si>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</si>
  <si>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</si>
  <si>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</si>
  <si>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</si>
  <si>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</si>
  <si>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</si>
  <si>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</si>
  <si>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</si>
  <si>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</si>
  <si>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</si>
  <si>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</si>
  <si>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</si>
  <si>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</si>
  <si>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</si>
  <si>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</si>
  <si>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</si>
  <si>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</si>
  <si>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</si>
  <si>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</si>
  <si>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</si>
  <si>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</si>
  <si>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</si>
  <si>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</si>
  <si>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</si>
  <si>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</si>
  <si>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</si>
  <si>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</si>
  <si>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</si>
  <si>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</si>
  <si>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</si>
  <si>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</si>
  <si>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</si>
  <si>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</si>
  <si>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</si>
  <si>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</si>
  <si>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</si>
  <si>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</si>
  <si>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</si>
  <si>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</si>
  <si>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</si>
  <si>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</si>
  <si>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</si>
  <si>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</si>
  <si>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</si>
  <si>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</si>
  <si>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</si>
  <si>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</si>
  <si>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</si>
  <si>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</si>
  <si>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</si>
  <si>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</si>
  <si>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</si>
  <si>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</si>
  <si>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</si>
  <si>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</si>
  <si>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</si>
  <si>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</si>
  <si>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</si>
  <si>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</si>
  <si>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</si>
  <si>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</si>
  <si>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</si>
  <si>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</si>
  <si>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</si>
  <si>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</si>
  <si>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</si>
  <si>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</si>
  <si>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</si>
  <si>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</si>
  <si>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</si>
  <si>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</si>
  <si>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</si>
  <si>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</si>
  <si>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</si>
  <si>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</si>
  <si>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</si>
  <si>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</si>
  <si>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</si>
  <si>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</si>
  <si>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</si>
  <si>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</si>
  <si>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</si>
  <si>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</si>
  <si>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</si>
  <si>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</si>
  <si>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</si>
  <si>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</si>
  <si>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</si>
  <si>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</si>
  <si>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</si>
  <si>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</si>
  <si>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</si>
  <si>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</si>
  <si>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</si>
  <si>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</si>
  <si>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</si>
  <si>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</si>
  <si>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</si>
  <si>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</si>
  <si>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</si>
  <si>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</si>
  <si>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</si>
  <si>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</si>
  <si>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</si>
  <si>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</si>
  <si>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</si>
  <si>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</si>
  <si>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</si>
  <si>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</si>
  <si>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</si>
  <si>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</si>
  <si>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</si>
  <si>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</si>
  <si>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</si>
  <si>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</si>
  <si>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</si>
  <si>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</si>
  <si>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</si>
  <si>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</si>
  <si>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</si>
  <si>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</si>
  <si>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</si>
  <si>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</si>
  <si>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</si>
  <si>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</si>
  <si>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</si>
  <si>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</si>
  <si>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</si>
  <si>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</si>
  <si>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</si>
  <si>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</si>
  <si>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</si>
  <si>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</si>
  <si>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</si>
  <si>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</si>
  <si>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</si>
  <si>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</si>
  <si>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</si>
  <si>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</si>
  <si>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</si>
  <si>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</si>
  <si>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</si>
  <si>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</si>
  <si>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</si>
  <si>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</si>
  <si>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</si>
  <si>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</si>
  <si>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</si>
  <si>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</si>
  <si>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</si>
  <si>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</si>
  <si>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</si>
  <si>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</si>
  <si>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</si>
  <si>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</si>
  <si>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</si>
  <si>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</si>
  <si>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</si>
  <si>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</si>
  <si>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</si>
  <si>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</si>
  <si>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</si>
  <si>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</si>
  <si>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</si>
  <si>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</si>
  <si>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</si>
  <si>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</si>
  <si>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</si>
  <si>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</si>
  <si>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</si>
  <si>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</si>
  <si>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</si>
  <si>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</si>
  <si>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</si>
  <si>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</si>
  <si>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</si>
  <si>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</si>
  <si>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</si>
  <si>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</si>
  <si>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</si>
  <si>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</si>
  <si>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</si>
  <si>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</si>
  <si>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</si>
  <si>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</si>
  <si>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</si>
  <si>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</si>
  <si>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</si>
  <si>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</si>
  <si>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</si>
  <si>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</si>
  <si>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</si>
  <si>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</si>
  <si>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</si>
  <si>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</si>
  <si>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</si>
  <si>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</si>
  <si>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</si>
  <si>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</si>
  <si>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</si>
  <si>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</si>
  <si>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</si>
  <si>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</si>
  <si>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</si>
  <si>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</si>
  <si>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</si>
  <si>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</si>
  <si>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</si>
  <si>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</si>
  <si>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</si>
  <si>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</si>
  <si>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</si>
  <si>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</si>
  <si>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</si>
  <si>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</si>
  <si>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</si>
  <si>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</si>
  <si>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</si>
  <si>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</si>
  <si>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</si>
  <si>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</si>
  <si>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</si>
  <si>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</si>
  <si>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</si>
  <si>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</si>
  <si>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</si>
  <si>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</si>
  <si>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</si>
  <si>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</si>
  <si>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</si>
  <si>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</si>
  <si>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</si>
  <si>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</si>
  <si>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</si>
  <si>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</si>
  <si>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</si>
  <si>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</si>
  <si>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</si>
  <si>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</si>
  <si>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</si>
  <si>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</si>
  <si>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</si>
  <si>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</si>
  <si>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</si>
  <si>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</si>
  <si>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</si>
  <si>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</si>
  <si>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</si>
  <si>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</si>
  <si>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</si>
  <si>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</si>
  <si>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</si>
  <si>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</si>
  <si>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</si>
  <si>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</si>
  <si>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</si>
  <si>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</si>
  <si>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</si>
  <si>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</si>
  <si>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</si>
  <si>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</si>
  <si>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</si>
  <si>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</si>
  <si>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</si>
  <si>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</si>
  <si>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</si>
  <si>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</si>
  <si>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</si>
  <si>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</si>
  <si>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</si>
  <si>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</si>
  <si>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</si>
  <si>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</si>
  <si>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</si>
  <si>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</si>
  <si>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</si>
  <si>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</si>
  <si>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</si>
  <si>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</si>
  <si>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</si>
  <si>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</si>
  <si>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</si>
  <si>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</si>
  <si>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</si>
  <si>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</si>
  <si>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</si>
  <si>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</si>
  <si>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</si>
  <si>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</si>
  <si>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</si>
  <si>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</si>
  <si>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</si>
  <si>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</si>
  <si>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</si>
  <si>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</si>
  <si>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</si>
  <si>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</si>
  <si>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</si>
  <si>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</si>
  <si>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</si>
  <si>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</si>
  <si>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</si>
  <si>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</si>
  <si>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</si>
  <si>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</si>
  <si>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</si>
  <si>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</si>
  <si>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</si>
  <si>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</si>
  <si>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</si>
  <si>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</si>
  <si>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</si>
  <si>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</si>
  <si>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</si>
  <si>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</si>
  <si>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</si>
  <si>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</si>
  <si>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</si>
  <si>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</si>
  <si>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</si>
  <si>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</si>
  <si>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</si>
  <si>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</si>
  <si>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</si>
  <si>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</si>
  <si>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</si>
  <si>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</si>
  <si>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</si>
  <si>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</si>
  <si>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</si>
  <si>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</si>
  <si>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</si>
  <si>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</si>
  <si>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</si>
  <si>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</si>
  <si>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</si>
  <si>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</si>
  <si>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</si>
  <si>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</si>
  <si>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</si>
  <si>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</si>
  <si>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</si>
  <si>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</si>
  <si>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</si>
  <si>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</si>
  <si>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</si>
  <si>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</si>
  <si>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</si>
  <si>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</si>
  <si>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</si>
  <si>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</si>
  <si>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</si>
  <si>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</si>
  <si>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</si>
  <si>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</si>
  <si>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</si>
  <si>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</si>
  <si>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</si>
  <si>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</si>
  <si>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</si>
  <si>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</si>
  <si>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</si>
  <si>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</si>
  <si>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</si>
  <si>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</si>
  <si>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</si>
  <si>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</si>
  <si>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</si>
  <si>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</si>
  <si>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</si>
  <si>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</si>
  <si>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</si>
  <si>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</si>
  <si>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</si>
  <si>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</si>
  <si>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</si>
  <si>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</si>
  <si>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</si>
  <si>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</si>
  <si>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</si>
  <si>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</si>
  <si>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</si>
  <si>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</si>
  <si>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</si>
  <si>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</si>
  <si>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</si>
  <si>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</si>
  <si>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</si>
  <si>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</si>
  <si>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</si>
  <si>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</si>
  <si>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</si>
  <si>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</si>
  <si>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</si>
  <si>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</si>
  <si>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</si>
  <si>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</si>
  <si>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</si>
  <si>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</si>
  <si>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</si>
  <si>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</si>
  <si>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</si>
  <si>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</si>
  <si>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</si>
  <si>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</si>
  <si>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</si>
  <si>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</si>
  <si>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</si>
  <si>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</si>
  <si>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</si>
  <si>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</si>
  <si>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</si>
  <si>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</si>
  <si>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</si>
  <si>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</si>
  <si>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</si>
  <si>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</si>
  <si>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</si>
  <si>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</si>
  <si>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</si>
  <si>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</si>
  <si>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</si>
  <si>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</si>
  <si>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</si>
  <si>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</si>
  <si>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</si>
  <si>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</si>
  <si>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</si>
  <si>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</si>
  <si>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</si>
  <si>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</si>
  <si>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</si>
  <si>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</si>
  <si>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</si>
  <si>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</si>
  <si>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</si>
  <si>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</si>
  <si>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</si>
  <si>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</si>
  <si>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</si>
  <si>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</si>
  <si>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</si>
  <si>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</si>
  <si>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</si>
  <si>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</si>
  <si>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</si>
  <si>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</si>
  <si>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</si>
  <si>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</si>
  <si>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</si>
  <si>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</si>
  <si>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</si>
  <si>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</si>
  <si>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</si>
  <si>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</si>
  <si>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</si>
  <si>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</si>
  <si>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</si>
  <si>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</si>
  <si>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</si>
  <si>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</si>
  <si>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</si>
  <si>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</si>
  <si>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</si>
  <si>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</si>
  <si>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</si>
  <si>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</si>
  <si>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</si>
  <si>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</si>
  <si>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</si>
  <si>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</si>
  <si>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</si>
  <si>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</si>
  <si>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</si>
  <si>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</si>
  <si>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</si>
  <si>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</si>
  <si>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</si>
  <si>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</si>
  <si>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</si>
  <si>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</si>
  <si>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</si>
  <si>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</si>
  <si>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</si>
  <si>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</si>
  <si>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</si>
  <si>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</si>
  <si>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</si>
  <si>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</si>
  <si>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</si>
  <si>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</si>
  <si>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</si>
  <si>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</si>
  <si>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</si>
  <si>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</si>
  <si>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</si>
  <si>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</si>
  <si>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</si>
  <si>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</si>
  <si>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</si>
  <si>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</si>
  <si>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</si>
  <si>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</si>
  <si>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</si>
  <si>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</si>
  <si>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</si>
  <si>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</si>
  <si>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</si>
  <si>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</si>
  <si>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</si>
  <si>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</si>
  <si>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</si>
  <si>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</si>
  <si>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</si>
  <si>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</si>
  <si>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</si>
  <si>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</si>
  <si>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</si>
  <si>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</si>
  <si>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</si>
  <si>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</si>
  <si>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</si>
  <si>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</si>
  <si>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</si>
  <si>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</si>
  <si>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</si>
  <si>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</si>
  <si>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</si>
  <si>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</si>
  <si>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</si>
  <si>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</si>
  <si>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</si>
  <si>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</si>
  <si>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</si>
  <si>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</si>
  <si>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</si>
  <si>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</si>
  <si>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</si>
  <si>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</si>
  <si>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</si>
  <si>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</si>
  <si>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</si>
  <si>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</si>
  <si>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</si>
  <si>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</si>
  <si>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</si>
  <si>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</si>
  <si>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</si>
  <si>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</si>
  <si>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</si>
  <si>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</si>
  <si>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</si>
  <si>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</si>
  <si>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</si>
  <si>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</si>
  <si>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</si>
  <si>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</si>
  <si>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</si>
  <si>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</si>
  <si>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</si>
  <si>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</si>
  <si>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</si>
  <si>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</si>
  <si>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</si>
  <si>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</si>
  <si>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</si>
  <si>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</si>
  <si>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</si>
  <si>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</si>
  <si>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</si>
  <si>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</si>
  <si>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</si>
  <si>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</si>
  <si>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</si>
  <si>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</si>
  <si>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</si>
  <si>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</si>
  <si>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</si>
  <si>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</si>
  <si>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</si>
  <si>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</si>
  <si>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</si>
  <si>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</si>
  <si>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</si>
  <si>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</si>
  <si>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</si>
  <si>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</si>
  <si>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</si>
  <si>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</si>
  <si>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</si>
  <si>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</si>
  <si>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</si>
  <si>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</si>
  <si>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</si>
  <si>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</si>
  <si>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</si>
  <si>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</si>
  <si>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</si>
  <si>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</si>
  <si>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</si>
  <si>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</si>
  <si>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</si>
  <si>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</si>
  <si>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</si>
  <si>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</si>
  <si>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</si>
  <si>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</si>
  <si>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</si>
  <si>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</si>
  <si>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</si>
  <si>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</si>
  <si>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</si>
  <si>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</si>
  <si>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</si>
  <si>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</si>
  <si>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</si>
  <si>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</si>
  <si>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</si>
  <si>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</si>
  <si>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</si>
  <si>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</si>
  <si>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</si>
  <si>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</si>
  <si>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</si>
  <si>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</si>
  <si>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</si>
  <si>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</si>
  <si>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</si>
  <si>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</si>
  <si>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</si>
  <si>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</si>
  <si>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</si>
  <si>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</si>
  <si>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</si>
  <si>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</si>
  <si>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</si>
  <si>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</si>
  <si>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</si>
  <si>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</si>
  <si>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</si>
  <si>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</si>
  <si>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</si>
  <si>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</si>
  <si>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</si>
  <si>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</si>
  <si>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</si>
  <si>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</si>
  <si>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</si>
  <si>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</si>
  <si>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</si>
  <si>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</si>
  <si>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</si>
  <si>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</si>
  <si>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</si>
  <si>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</si>
  <si>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</si>
  <si>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</si>
  <si>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</si>
  <si>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</si>
  <si>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</si>
  <si>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</si>
  <si>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</si>
  <si>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</si>
  <si>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</si>
  <si>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</si>
  <si>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</si>
  <si>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</si>
  <si>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</si>
  <si>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</si>
  <si>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</si>
  <si>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</si>
  <si>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</si>
  <si>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</si>
  <si>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</si>
  <si>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</si>
  <si>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</si>
  <si>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</si>
  <si>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</si>
  <si>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</si>
  <si>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</si>
  <si>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</si>
  <si>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</si>
  <si>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</si>
  <si>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</si>
  <si>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</si>
  <si>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</si>
  <si>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</si>
  <si>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</si>
  <si>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</si>
  <si>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</si>
  <si>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</si>
  <si>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</si>
  <si>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</si>
  <si>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</si>
  <si>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</si>
  <si>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</si>
  <si>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</si>
  <si>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</si>
  <si>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</si>
  <si>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</si>
  <si>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</si>
  <si>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2021-23-10000796</t>
  </si>
  <si>
    <t>PRESTAR LOS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</si>
</sst>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509</v>
      </c>
      <c r="K20" s="150">
        <v>4353201902</v>
      </c>
      <c r="L20" s="151">
        <v>44197</v>
      </c>
      <c r="M20" s="151">
        <v>44561</v>
      </c>
      <c r="N20" s="134">
        <f>+(M20-L20)/30</f>
        <v>12.133333333333333</v>
      </c>
      <c r="O20" s="137"/>
      <c r="U20" s="133"/>
      <c r="V20" s="107">
        <f ca="1">NOW()</f>
        <v>44194.512913078703</v>
      </c>
      <c r="W20" s="107">
        <f ca="1">NOW()</f>
        <v>44194.512913078703</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2720</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130596057.06</v>
      </c>
      <c r="F185" s="94"/>
      <c r="G185" s="95"/>
      <c r="H185" s="90"/>
      <c r="I185" s="92" t="s">
        <v>2632</v>
      </c>
      <c r="J185" s="183">
        <f>M179</f>
        <v>0.02</v>
      </c>
      <c r="K185" s="230" t="s">
        <v>2633</v>
      </c>
      <c r="L185" s="230"/>
      <c r="M185" s="96">
        <f>+J185*K20</f>
        <v>87064038.040000007</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6" zoomScale="85" zoomScaleNormal="85" zoomScaleSheetLayoutView="40" zoomScalePageLayoutView="40" workbookViewId="0">
      <selection activeCell="E25" sqref="E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509</v>
      </c>
      <c r="K20" s="150">
        <v>4353201902</v>
      </c>
      <c r="L20" s="151">
        <v>44197</v>
      </c>
      <c r="M20" s="151">
        <v>44561</v>
      </c>
      <c r="N20" s="134">
        <f>+(M20-L20)/30</f>
        <v>12.133333333333333</v>
      </c>
      <c r="O20" s="137"/>
      <c r="U20" s="133"/>
      <c r="V20" s="107">
        <f ca="1">NOW()</f>
        <v>44194.512913078703</v>
      </c>
      <c r="W20" s="107">
        <f ca="1">NOW()</f>
        <v>44194.512913078703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2720</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2703</v>
      </c>
      <c r="E48" s="144">
        <v>41212</v>
      </c>
      <c r="F48" s="144">
        <v>41274</v>
      </c>
      <c r="G48" s="171">
        <f>IF(AND(E48&lt;&gt;"",F48&lt;&gt;""),((F48-E48)/30),"")</f>
        <v>2.0666666666666669</v>
      </c>
      <c r="H48" s="123" t="s">
        <v>2705</v>
      </c>
      <c r="I48" s="122" t="s">
        <v>220</v>
      </c>
      <c r="J48" s="122" t="s">
        <v>513</v>
      </c>
      <c r="K48" s="124">
        <v>600302208</v>
      </c>
      <c r="L48" s="125" t="s">
        <v>1148</v>
      </c>
      <c r="M48" s="180">
        <v>1</v>
      </c>
      <c r="N48" s="125" t="s">
        <v>27</v>
      </c>
      <c r="O48" s="125" t="s">
        <v>1148</v>
      </c>
      <c r="P48" s="80"/>
    </row>
    <row r="49" spans="1:16" s="6" customFormat="1" ht="24.75" customHeight="1" x14ac:dyDescent="0.25">
      <c r="A49" s="142">
        <v>2</v>
      </c>
      <c r="B49" s="123" t="s">
        <v>2687</v>
      </c>
      <c r="C49" s="125" t="s">
        <v>31</v>
      </c>
      <c r="D49" s="122" t="s">
        <v>2703</v>
      </c>
      <c r="E49" s="144">
        <v>41212</v>
      </c>
      <c r="F49" s="144">
        <v>41274</v>
      </c>
      <c r="G49" s="171">
        <f t="shared" ref="G49:G107" si="1">IF(AND(E49&lt;&gt;"",F49&lt;&gt;""),((F49-E49)/30),"")</f>
        <v>2.0666666666666669</v>
      </c>
      <c r="H49" s="123" t="s">
        <v>2705</v>
      </c>
      <c r="I49" s="122" t="s">
        <v>220</v>
      </c>
      <c r="J49" s="122" t="s">
        <v>515</v>
      </c>
      <c r="K49" s="124">
        <v>600302208</v>
      </c>
      <c r="L49" s="125" t="s">
        <v>1148</v>
      </c>
      <c r="M49" s="180">
        <v>1</v>
      </c>
      <c r="N49" s="125" t="s">
        <v>27</v>
      </c>
      <c r="O49" s="125" t="s">
        <v>1148</v>
      </c>
      <c r="P49" s="80"/>
    </row>
    <row r="50" spans="1:16" s="6" customFormat="1" ht="24.75" customHeight="1" x14ac:dyDescent="0.25">
      <c r="A50" s="142">
        <v>3</v>
      </c>
      <c r="B50" s="123" t="s">
        <v>2687</v>
      </c>
      <c r="C50" s="125" t="s">
        <v>31</v>
      </c>
      <c r="D50" s="122" t="s">
        <v>2704</v>
      </c>
      <c r="E50" s="144">
        <v>41214</v>
      </c>
      <c r="F50" s="144">
        <v>41274</v>
      </c>
      <c r="G50" s="171">
        <f t="shared" si="1"/>
        <v>2</v>
      </c>
      <c r="H50" s="123" t="s">
        <v>2705</v>
      </c>
      <c r="I50" s="122" t="s">
        <v>220</v>
      </c>
      <c r="J50" s="122" t="s">
        <v>515</v>
      </c>
      <c r="K50" s="124">
        <v>295489802</v>
      </c>
      <c r="L50" s="125" t="s">
        <v>1148</v>
      </c>
      <c r="M50" s="180">
        <v>1</v>
      </c>
      <c r="N50" s="125" t="s">
        <v>27</v>
      </c>
      <c r="O50" s="125" t="s">
        <v>1148</v>
      </c>
      <c r="P50" s="80"/>
    </row>
    <row r="51" spans="1:16" s="6" customFormat="1" ht="24.75" customHeight="1" outlineLevel="1" x14ac:dyDescent="0.25">
      <c r="A51" s="142">
        <v>4</v>
      </c>
      <c r="B51" s="123" t="s">
        <v>2687</v>
      </c>
      <c r="C51" s="125" t="s">
        <v>31</v>
      </c>
      <c r="D51" s="122" t="s">
        <v>2704</v>
      </c>
      <c r="E51" s="144">
        <v>41214</v>
      </c>
      <c r="F51" s="144">
        <v>41274</v>
      </c>
      <c r="G51" s="171">
        <f t="shared" si="1"/>
        <v>2</v>
      </c>
      <c r="H51" s="123" t="s">
        <v>2705</v>
      </c>
      <c r="I51" s="122" t="s">
        <v>220</v>
      </c>
      <c r="J51" s="122" t="s">
        <v>513</v>
      </c>
      <c r="K51" s="124">
        <v>295489802</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2689</v>
      </c>
      <c r="E65" s="144">
        <v>41256</v>
      </c>
      <c r="F65" s="144">
        <v>42004</v>
      </c>
      <c r="G65" s="171">
        <f t="shared" si="1"/>
        <v>24.933333333333334</v>
      </c>
      <c r="H65" s="123" t="s">
        <v>2691</v>
      </c>
      <c r="I65" s="122" t="s">
        <v>220</v>
      </c>
      <c r="J65" s="122" t="s">
        <v>514</v>
      </c>
      <c r="K65" s="124">
        <v>2496028104</v>
      </c>
      <c r="L65" s="125" t="s">
        <v>1148</v>
      </c>
      <c r="M65" s="180">
        <v>1</v>
      </c>
      <c r="N65" s="125" t="s">
        <v>27</v>
      </c>
      <c r="O65" s="125" t="s">
        <v>1148</v>
      </c>
      <c r="P65" s="81"/>
    </row>
    <row r="66" spans="1:16" s="7" customFormat="1" ht="24.75" customHeight="1" outlineLevel="1" x14ac:dyDescent="0.25">
      <c r="A66" s="143">
        <v>19</v>
      </c>
      <c r="B66" s="123" t="s">
        <v>2687</v>
      </c>
      <c r="C66" s="125" t="s">
        <v>31</v>
      </c>
      <c r="D66" s="122" t="s">
        <v>2689</v>
      </c>
      <c r="E66" s="144">
        <v>41256</v>
      </c>
      <c r="F66" s="144">
        <v>42004</v>
      </c>
      <c r="G66" s="171">
        <f t="shared" si="1"/>
        <v>24.933333333333334</v>
      </c>
      <c r="H66" s="123" t="s">
        <v>2691</v>
      </c>
      <c r="I66" s="122" t="s">
        <v>220</v>
      </c>
      <c r="J66" s="122" t="s">
        <v>491</v>
      </c>
      <c r="K66" s="124">
        <v>2496028104</v>
      </c>
      <c r="L66" s="125" t="s">
        <v>1148</v>
      </c>
      <c r="M66" s="180">
        <v>1</v>
      </c>
      <c r="N66" s="125" t="s">
        <v>27</v>
      </c>
      <c r="O66" s="125" t="s">
        <v>1148</v>
      </c>
      <c r="P66" s="81"/>
    </row>
    <row r="67" spans="1:16" s="7" customFormat="1" ht="24.75" customHeight="1" outlineLevel="1" x14ac:dyDescent="0.25">
      <c r="A67" s="143">
        <v>20</v>
      </c>
      <c r="B67" s="123" t="s">
        <v>2687</v>
      </c>
      <c r="C67" s="125" t="s">
        <v>31</v>
      </c>
      <c r="D67" s="122" t="s">
        <v>2689</v>
      </c>
      <c r="E67" s="144">
        <v>41256</v>
      </c>
      <c r="F67" s="144">
        <v>42004</v>
      </c>
      <c r="G67" s="171">
        <f t="shared" ref="G67:G82" si="2">IF(AND(E67&lt;&gt;"",F67&lt;&gt;""),((F67-E67)/30),"")</f>
        <v>24.933333333333334</v>
      </c>
      <c r="H67" s="123" t="s">
        <v>2691</v>
      </c>
      <c r="I67" s="122" t="s">
        <v>220</v>
      </c>
      <c r="J67" s="122" t="s">
        <v>508</v>
      </c>
      <c r="K67" s="124">
        <v>2496028104</v>
      </c>
      <c r="L67" s="125" t="s">
        <v>1148</v>
      </c>
      <c r="M67" s="180">
        <v>1</v>
      </c>
      <c r="N67" s="125" t="s">
        <v>27</v>
      </c>
      <c r="O67" s="125" t="s">
        <v>1148</v>
      </c>
      <c r="P67" s="81"/>
    </row>
    <row r="68" spans="1:16" s="7" customFormat="1" ht="24.75" customHeight="1" outlineLevel="1" x14ac:dyDescent="0.25">
      <c r="A68" s="143">
        <v>21</v>
      </c>
      <c r="B68" s="123" t="s">
        <v>2687</v>
      </c>
      <c r="C68" s="125" t="s">
        <v>31</v>
      </c>
      <c r="D68" s="122" t="s">
        <v>2690</v>
      </c>
      <c r="E68" s="144">
        <v>41088</v>
      </c>
      <c r="F68" s="144">
        <v>41274</v>
      </c>
      <c r="G68" s="171">
        <f t="shared" si="2"/>
        <v>6.2</v>
      </c>
      <c r="H68" s="123" t="s">
        <v>2692</v>
      </c>
      <c r="I68" s="122" t="s">
        <v>220</v>
      </c>
      <c r="J68" s="122" t="s">
        <v>508</v>
      </c>
      <c r="K68" s="124">
        <v>488695680</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130596057.06</v>
      </c>
      <c r="F185" s="94"/>
      <c r="G185" s="95"/>
      <c r="H185" s="90"/>
      <c r="I185" s="92" t="s">
        <v>2632</v>
      </c>
      <c r="J185" s="183">
        <f>M179</f>
        <v>0.02</v>
      </c>
      <c r="K185" s="230" t="s">
        <v>2633</v>
      </c>
      <c r="L185" s="230"/>
      <c r="M185" s="96">
        <f>+J185*K20</f>
        <v>87064038.040000007</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44194.512913078703</v>
      </c>
      <c r="W20" s="107">
        <f ca="1">NOW()</f>
        <v>44194.512913078703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44194.512913078703</v>
      </c>
      <c r="W20" s="107">
        <f ca="1">NOW()</f>
        <v>44194.512913078703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44194.512913078703</v>
      </c>
      <c r="W20" s="107">
        <f ca="1">NOW()</f>
        <v>44194.512913078703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44194.512913078703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44194.512913078703</v>
      </c>
      <c r="W20" s="107">
        <f ca="1">NOW()</f>
        <v>44194.512913078703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2020-12-29T17:15:42Z</cp:lastPrinted>
  <dcterms:created xsi:type="dcterms:W3CDTF">2020-10-14T21:57:42Z</dcterms:created>
  <dcterms:modified xsi:type="dcterms:W3CDTF">2020-12-29T17:18:44Z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