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PLURAL\MANIFESTACION DE INTERES UT\INVITACION 2021-23-1000075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<sst xmlns="http://schemas.openxmlformats.org/spreadsheetml/2006/main" count="4679" uniqueCount="2721">
  <si>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</si>
  <si>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</si>
  <si>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</si>
  <si>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</si>
  <si>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</si>
  <si>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</si>
  <si>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</si>
  <si>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</si>
  <si>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</si>
  <si>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</si>
  <si>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</si>
  <si>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</si>
  <si>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</si>
  <si>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</si>
  <si>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</si>
  <si>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</si>
  <si>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</si>
  <si>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</si>
  <si>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</si>
  <si>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</si>
  <si>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</si>
  <si>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</si>
  <si>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</si>
  <si>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</si>
  <si>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</si>
  <si>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</si>
  <si>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</si>
  <si>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</si>
  <si>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</si>
  <si>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</si>
  <si>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</si>
  <si>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</si>
  <si>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</si>
  <si>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</si>
  <si>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</si>
  <si>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</si>
  <si>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</si>
  <si>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</si>
  <si>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</si>
  <si>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</si>
  <si>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</si>
  <si>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</si>
  <si>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</si>
  <si>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</si>
  <si>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</si>
  <si>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</si>
  <si>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</si>
  <si>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</si>
  <si>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</si>
  <si>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</si>
  <si>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</si>
  <si>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</si>
  <si>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</si>
  <si>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</si>
  <si>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</si>
  <si>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</si>
  <si>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</si>
  <si>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</si>
  <si>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</si>
  <si>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</si>
  <si>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</si>
  <si>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</si>
  <si>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</si>
  <si>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</si>
  <si>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</si>
  <si>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</si>
  <si>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</si>
  <si>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</si>
  <si>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</si>
  <si>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</si>
  <si>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</si>
  <si>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</si>
  <si>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</si>
  <si>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</si>
  <si>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</si>
  <si>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</si>
  <si>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</si>
  <si>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</si>
  <si>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</si>
  <si>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</si>
  <si>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</si>
  <si>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</si>
  <si>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</si>
  <si>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</si>
  <si>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</si>
  <si>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</si>
  <si>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</si>
  <si>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</si>
  <si>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</si>
  <si>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</si>
  <si>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</si>
  <si>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</si>
  <si>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</si>
  <si>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</si>
  <si>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</si>
  <si>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</si>
  <si>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</si>
  <si>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</si>
  <si>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</si>
  <si>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</si>
  <si>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</si>
  <si>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</si>
  <si>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</si>
  <si>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</si>
  <si>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</si>
  <si>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</si>
  <si>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</si>
  <si>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</si>
  <si>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</si>
  <si>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</si>
  <si>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</si>
  <si>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</si>
  <si>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</si>
  <si>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</si>
  <si>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</si>
  <si>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</si>
  <si>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</si>
  <si>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</si>
  <si>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</si>
  <si>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</si>
  <si>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</si>
  <si>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</si>
  <si>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</si>
  <si>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</si>
  <si>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</si>
  <si>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</si>
  <si>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</si>
  <si>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</si>
  <si>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</si>
  <si>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</si>
  <si>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</si>
  <si>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</si>
  <si>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</si>
  <si>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</si>
  <si>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</si>
  <si>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</si>
  <si>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</si>
  <si>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</si>
  <si>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</si>
  <si>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</si>
  <si>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</si>
  <si>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</si>
  <si>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</si>
  <si>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</si>
  <si>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</si>
  <si>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</si>
  <si>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</si>
  <si>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</si>
  <si>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</si>
  <si>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</si>
  <si>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</si>
  <si>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</si>
  <si>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</si>
  <si>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</si>
  <si>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</si>
  <si>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</si>
  <si>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</si>
  <si>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</si>
  <si>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</si>
  <si>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</si>
  <si>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</si>
  <si>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</si>
  <si>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</si>
  <si>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</si>
  <si>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</si>
  <si>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</si>
  <si>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</si>
  <si>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</si>
  <si>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</si>
  <si>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</si>
  <si>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</si>
  <si>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</si>
  <si>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</si>
  <si>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</si>
  <si>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</si>
  <si>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</si>
  <si>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</si>
  <si>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</si>
  <si>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</si>
  <si>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</si>
  <si>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</si>
  <si>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</si>
  <si>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</si>
  <si>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</si>
  <si>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</si>
  <si>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</si>
  <si>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</si>
  <si>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</si>
  <si>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</si>
  <si>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</si>
  <si>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</si>
  <si>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</si>
  <si>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</si>
  <si>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</si>
  <si>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</si>
  <si>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</si>
  <si>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</si>
  <si>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</si>
  <si>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</si>
  <si>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</si>
  <si>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</si>
  <si>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</si>
  <si>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</si>
  <si>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</si>
  <si>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</si>
  <si>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</si>
  <si>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</si>
  <si>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</si>
  <si>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</si>
  <si>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</si>
  <si>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</si>
  <si>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</si>
  <si>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</si>
  <si>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</si>
  <si>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</si>
  <si>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</si>
  <si>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</si>
  <si>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</si>
  <si>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</si>
  <si>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</si>
  <si>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</si>
  <si>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</si>
  <si>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</si>
  <si>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</si>
  <si>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</si>
  <si>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</si>
  <si>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</si>
  <si>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</si>
  <si>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</si>
  <si>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</si>
  <si>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</si>
  <si>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</si>
  <si>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</si>
  <si>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</si>
  <si>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</si>
  <si>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</si>
  <si>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</si>
  <si>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</si>
  <si>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</si>
  <si>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</si>
  <si>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</si>
  <si>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</si>
  <si>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</si>
  <si>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</si>
  <si>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</si>
  <si>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</si>
  <si>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</si>
  <si>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</si>
  <si>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</si>
  <si>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</si>
  <si>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</si>
  <si>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</si>
  <si>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</si>
  <si>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</si>
  <si>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</si>
  <si>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</si>
  <si>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</si>
  <si>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</si>
  <si>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</si>
  <si>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</si>
  <si>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</si>
  <si>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</si>
  <si>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</si>
  <si>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</si>
  <si>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</si>
  <si>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</si>
  <si>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</si>
  <si>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</si>
  <si>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</si>
  <si>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</si>
  <si>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</si>
  <si>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</si>
  <si>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</si>
  <si>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</si>
  <si>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</si>
  <si>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</si>
  <si>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</si>
  <si>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</si>
  <si>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</si>
  <si>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</si>
  <si>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</si>
  <si>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</si>
  <si>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</si>
  <si>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</si>
  <si>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</si>
  <si>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</si>
  <si>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</si>
  <si>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</si>
  <si>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</si>
  <si>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</si>
  <si>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</si>
  <si>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</si>
  <si>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</si>
  <si>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</si>
  <si>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</si>
  <si>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</si>
  <si>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</si>
  <si>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</si>
  <si>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</si>
  <si>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</si>
  <si>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</si>
  <si>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</si>
  <si>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</si>
  <si>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</si>
  <si>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</si>
  <si>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</si>
  <si>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</si>
  <si>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</si>
  <si>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</si>
  <si>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</si>
  <si>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</si>
  <si>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</si>
  <si>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</si>
  <si>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</si>
  <si>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</si>
  <si>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</si>
  <si>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</si>
  <si>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</si>
  <si>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</si>
  <si>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</si>
  <si>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</si>
  <si>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</si>
  <si>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</si>
  <si>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</si>
  <si>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</si>
  <si>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</si>
  <si>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</si>
  <si>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</si>
  <si>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</si>
  <si>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</si>
  <si>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</si>
  <si>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</si>
  <si>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</si>
  <si>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</si>
  <si>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</si>
  <si>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</si>
  <si>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</si>
  <si>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</si>
  <si>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</si>
  <si>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</si>
  <si>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</si>
  <si>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</si>
  <si>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</si>
  <si>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</si>
  <si>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</si>
  <si>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</si>
  <si>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</si>
  <si>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</si>
  <si>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</si>
  <si>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</si>
  <si>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</si>
  <si>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</si>
  <si>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</si>
  <si>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</si>
  <si>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</si>
  <si>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</si>
  <si>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</si>
  <si>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</si>
  <si>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</si>
  <si>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</si>
  <si>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</si>
  <si>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</si>
  <si>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</si>
  <si>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</si>
  <si>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</si>
  <si>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</si>
  <si>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</si>
  <si>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</si>
  <si>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</si>
  <si>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</si>
  <si>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</si>
  <si>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</si>
  <si>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</si>
  <si>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</si>
  <si>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</si>
  <si>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</si>
  <si>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</si>
  <si>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</si>
  <si>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</si>
  <si>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</si>
  <si>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</si>
  <si>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</si>
  <si>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</si>
  <si>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</si>
  <si>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</si>
  <si>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</si>
  <si>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</si>
  <si>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</si>
  <si>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</si>
  <si>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</si>
  <si>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</si>
  <si>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</si>
  <si>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</si>
  <si>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</si>
  <si>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</si>
  <si>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</si>
  <si>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</si>
  <si>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</si>
  <si>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</si>
  <si>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</si>
  <si>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</si>
  <si>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</si>
  <si>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</si>
  <si>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</si>
  <si>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</si>
  <si>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</si>
  <si>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</si>
  <si>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</si>
  <si>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</si>
  <si>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</si>
  <si>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</si>
  <si>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</si>
  <si>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</si>
  <si>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</si>
  <si>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</si>
  <si>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</si>
  <si>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</si>
  <si>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</si>
  <si>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</si>
  <si>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</si>
  <si>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</si>
  <si>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</si>
  <si>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</si>
  <si>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</si>
  <si>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</si>
  <si>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</si>
  <si>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</si>
  <si>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</si>
  <si>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</si>
  <si>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</si>
  <si>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</si>
  <si>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</si>
  <si>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</si>
  <si>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</si>
  <si>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</si>
  <si>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</si>
  <si>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</si>
  <si>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</si>
  <si>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</si>
  <si>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</si>
  <si>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</si>
  <si>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</si>
  <si>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</si>
  <si>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</si>
  <si>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</si>
  <si>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</si>
  <si>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</si>
  <si>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</si>
  <si>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</si>
  <si>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</si>
  <si>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</si>
  <si>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</si>
  <si>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</si>
  <si>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</si>
  <si>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</si>
  <si>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</si>
  <si>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</si>
  <si>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</si>
  <si>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</si>
  <si>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</si>
  <si>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</si>
  <si>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</si>
  <si>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</si>
  <si>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</si>
  <si>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</si>
  <si>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</si>
  <si>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</si>
  <si>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</si>
  <si>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</si>
  <si>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</si>
  <si>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</si>
  <si>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</si>
  <si>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</si>
  <si>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</si>
  <si>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</si>
  <si>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</si>
  <si>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</si>
  <si>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</si>
  <si>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</si>
  <si>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</si>
  <si>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</si>
  <si>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</si>
  <si>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</si>
  <si>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</si>
  <si>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</si>
  <si>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</si>
  <si>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</si>
  <si>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</si>
  <si>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</si>
  <si>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</si>
  <si>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</si>
  <si>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</si>
  <si>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</si>
  <si>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</si>
  <si>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</si>
  <si>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</si>
  <si>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</si>
  <si>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</si>
  <si>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</si>
  <si>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</si>
  <si>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</si>
  <si>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</si>
  <si>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</si>
  <si>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</si>
  <si>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</si>
  <si>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</si>
  <si>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</si>
  <si>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</si>
  <si>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</si>
  <si>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</si>
  <si>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</si>
  <si>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</si>
  <si>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</si>
  <si>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</si>
  <si>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</si>
  <si>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</si>
  <si>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</si>
  <si>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</si>
  <si>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</si>
  <si>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</si>
  <si>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</si>
  <si>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</si>
  <si>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</si>
  <si>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</si>
  <si>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</si>
  <si>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</si>
  <si>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</si>
  <si>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</si>
  <si>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</si>
  <si>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</si>
  <si>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</si>
  <si>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</si>
  <si>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</si>
  <si>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</si>
  <si>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</si>
  <si>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</si>
  <si>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</si>
  <si>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</si>
  <si>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</si>
  <si>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</si>
  <si>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</si>
  <si>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</si>
  <si>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</si>
  <si>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</si>
  <si>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</si>
  <si>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</si>
  <si>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</si>
  <si>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</si>
  <si>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</si>
  <si>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</si>
  <si>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</si>
  <si>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</si>
  <si>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</si>
  <si>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</si>
  <si>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</si>
  <si>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</si>
  <si>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</si>
  <si>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</si>
  <si>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</si>
  <si>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</si>
  <si>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</si>
  <si>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</si>
  <si>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</si>
  <si>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</si>
  <si>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</si>
  <si>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</si>
  <si>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</si>
  <si>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</si>
  <si>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</si>
  <si>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</si>
  <si>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</si>
  <si>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</si>
  <si>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</si>
  <si>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</si>
  <si>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</si>
  <si>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</si>
  <si>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</si>
  <si>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</si>
  <si>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</si>
  <si>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</si>
  <si>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</si>
  <si>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</si>
  <si>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</si>
  <si>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</si>
  <si>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</si>
  <si>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</si>
  <si>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</si>
  <si>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</si>
  <si>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</si>
  <si>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</si>
  <si>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</si>
  <si>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</si>
  <si>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</si>
  <si>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</si>
  <si>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</si>
  <si>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</si>
  <si>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</si>
  <si>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</si>
  <si>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</si>
  <si>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</si>
  <si>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</si>
  <si>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</si>
  <si>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</si>
  <si>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</si>
  <si>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</si>
  <si>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</si>
  <si>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</si>
  <si>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</si>
  <si>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</si>
  <si>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</si>
  <si>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</si>
  <si>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</si>
  <si>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</si>
  <si>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</si>
  <si>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</si>
  <si>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</si>
  <si>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</si>
  <si>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</si>
  <si>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</si>
  <si>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</si>
  <si>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</si>
  <si>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</si>
  <si>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</si>
  <si>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</si>
  <si>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</si>
  <si>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</si>
  <si>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</si>
  <si>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</si>
  <si>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</si>
  <si>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</si>
  <si>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</si>
  <si>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</si>
  <si>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</si>
  <si>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</si>
  <si>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</si>
  <si>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</si>
  <si>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</si>
  <si>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</si>
  <si>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</si>
  <si>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</si>
  <si>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</si>
  <si>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</si>
  <si>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</si>
  <si>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</si>
  <si>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</si>
  <si>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</si>
  <si>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</si>
  <si>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</si>
  <si>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</si>
  <si>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</si>
  <si>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</si>
  <si>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</si>
  <si>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</si>
  <si>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</si>
  <si>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</si>
  <si>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</si>
  <si>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</si>
  <si>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</si>
  <si>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</si>
  <si>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</si>
  <si>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</si>
  <si>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</si>
  <si>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</si>
  <si>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</si>
  <si>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</si>
  <si>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</si>
  <si>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</si>
  <si>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</si>
  <si>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</si>
  <si>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</si>
  <si>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</si>
  <si>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</si>
  <si>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</si>
  <si>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</si>
  <si>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</si>
  <si>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</si>
  <si>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</si>
  <si>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</si>
  <si>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</si>
  <si>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</si>
  <si>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</si>
  <si>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</si>
  <si>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</si>
  <si>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</si>
  <si>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</si>
  <si>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</si>
  <si>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</si>
  <si>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</si>
  <si>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</si>
  <si>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</si>
  <si>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</si>
  <si>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</si>
  <si>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</si>
  <si>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</si>
  <si>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</si>
  <si>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</si>
  <si>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</si>
  <si>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</si>
  <si>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</si>
  <si>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</si>
  <si>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</si>
  <si>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</si>
  <si>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</si>
  <si>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</si>
  <si>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</si>
  <si>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</si>
  <si>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</si>
  <si>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</si>
  <si>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</si>
  <si>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</si>
  <si>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</si>
  <si>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</si>
  <si>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</si>
  <si>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</si>
  <si>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</si>
  <si>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</si>
  <si>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</si>
  <si>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</si>
  <si>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</si>
  <si>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</si>
  <si>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</si>
  <si>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</si>
  <si>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</si>
  <si>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</si>
  <si>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</si>
  <si>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</si>
  <si>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</si>
  <si>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</si>
  <si>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</si>
  <si>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</si>
  <si>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</si>
  <si>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</si>
  <si>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</si>
  <si>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</si>
  <si>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</si>
  <si>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</si>
  <si>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</si>
  <si>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</si>
  <si>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</si>
  <si>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</si>
  <si>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</si>
  <si>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</si>
  <si>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</si>
  <si>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</si>
  <si>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</si>
  <si>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</si>
  <si>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</si>
  <si>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</si>
  <si>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</si>
  <si>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</si>
  <si>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</si>
  <si>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</si>
  <si>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</si>
  <si>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</si>
  <si>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</si>
  <si>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</si>
  <si>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</si>
  <si>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</si>
  <si>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</si>
  <si>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</si>
  <si>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</si>
  <si>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</si>
  <si>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</si>
  <si>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</si>
  <si>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</si>
  <si>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</si>
  <si>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</si>
  <si>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</si>
  <si>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</si>
  <si>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</si>
  <si>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</si>
  <si>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</si>
  <si>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</si>
  <si>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</si>
  <si>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</si>
  <si>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</si>
  <si>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</si>
  <si>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</si>
  <si>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</si>
  <si>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</si>
  <si>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</si>
  <si>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</si>
  <si>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</si>
  <si>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</si>
  <si>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</si>
  <si>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</si>
  <si>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</si>
  <si>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</si>
  <si>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</si>
  <si>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</si>
  <si>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</si>
  <si>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</si>
  <si>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</si>
  <si>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</si>
  <si>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</si>
  <si>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</si>
  <si>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</si>
  <si>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</si>
  <si>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</si>
  <si>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</si>
  <si>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</si>
  <si>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</si>
  <si>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</si>
  <si>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</si>
  <si>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</si>
  <si>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</si>
  <si>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</si>
  <si>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</si>
  <si>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</si>
  <si>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</si>
  <si>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</si>
  <si>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</si>
  <si>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</si>
  <si>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</si>
  <si>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</si>
  <si>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</si>
  <si>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</si>
  <si>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</si>
  <si>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</si>
  <si>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</si>
  <si>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</si>
  <si>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</si>
  <si>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</si>
  <si>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</si>
  <si>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</si>
  <si>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</si>
  <si>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</si>
  <si>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</si>
  <si>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</si>
  <si>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</si>
  <si>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</si>
  <si>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</si>
  <si>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</si>
  <si>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</si>
  <si>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</si>
  <si>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</si>
  <si>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</si>
  <si>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</si>
  <si>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</si>
  <si>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</si>
  <si>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</si>
  <si>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</si>
  <si>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</si>
  <si>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</si>
  <si>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</si>
  <si>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</si>
  <si>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</si>
  <si>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</si>
  <si>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</si>
  <si>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</si>
  <si>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</si>
  <si>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</si>
  <si>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</si>
  <si>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</si>
  <si>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</si>
  <si>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</si>
  <si>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</si>
  <si>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</si>
  <si>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</si>
  <si>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</si>
  <si>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</si>
  <si>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</si>
  <si>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</si>
  <si>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</si>
  <si>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</si>
  <si>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</si>
  <si>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</si>
  <si>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</si>
  <si>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</si>
  <si>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</si>
  <si>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</si>
  <si>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</si>
  <si>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</si>
  <si>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</si>
  <si>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</si>
  <si>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</si>
  <si>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</si>
  <si>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</si>
  <si>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</si>
  <si>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</si>
  <si>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</si>
  <si>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</si>
  <si>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</si>
  <si>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</si>
  <si>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</si>
  <si>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</si>
  <si>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</si>
  <si>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</si>
  <si>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</si>
  <si>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</si>
  <si>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</si>
  <si>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</si>
  <si>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</si>
  <si>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</si>
  <si>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</si>
  <si>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</si>
  <si>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</si>
  <si>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</si>
  <si>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</si>
  <si>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</si>
  <si>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</si>
  <si>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</si>
  <si>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</si>
  <si>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</si>
  <si>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</si>
  <si>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</si>
  <si>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</si>
  <si>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</si>
  <si>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</si>
  <si>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</si>
  <si>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</si>
  <si>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</si>
  <si>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</si>
  <si>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</si>
  <si>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</si>
  <si>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</si>
  <si>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</si>
  <si>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</si>
  <si>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</si>
  <si>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</si>
  <si>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</si>
  <si>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</si>
  <si>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</si>
  <si>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</si>
  <si>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</si>
  <si>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</si>
  <si>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</si>
  <si>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</si>
  <si>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</si>
  <si>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</si>
  <si>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</si>
  <si>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</si>
  <si>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</si>
  <si>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</si>
  <si>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</si>
  <si>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</si>
  <si>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</si>
  <si>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</si>
  <si>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</si>
  <si>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</si>
  <si>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</si>
  <si>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</si>
  <si>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</si>
  <si>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</si>
  <si>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</si>
  <si>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</si>
  <si>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</si>
  <si>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</si>
  <si>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</si>
  <si>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</si>
  <si>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</si>
  <si>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</si>
  <si>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</si>
  <si>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</si>
  <si>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</si>
  <si>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</si>
  <si>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</si>
  <si>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</si>
  <si>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</si>
  <si>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</si>
  <si>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</si>
  <si>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</si>
  <si>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</si>
  <si>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</si>
  <si>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</si>
  <si>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</si>
  <si>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</si>
  <si>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</si>
  <si>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</si>
  <si>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</si>
  <si>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</si>
  <si>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</si>
  <si>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</si>
  <si>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</si>
  <si>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</si>
  <si>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</si>
  <si>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</si>
  <si>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</si>
  <si>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</si>
  <si>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</si>
  <si>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</si>
  <si>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</si>
  <si>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</si>
  <si>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</si>
  <si>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</si>
  <si>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</si>
  <si>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</si>
  <si>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</si>
  <si>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</si>
  <si>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</si>
  <si>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</si>
  <si>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</si>
  <si>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</si>
  <si>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</si>
  <si>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</si>
  <si>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</si>
  <si>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</si>
  <si>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</si>
  <si>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</si>
  <si>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</si>
  <si>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</si>
  <si>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</si>
  <si>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</si>
  <si>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</si>
  <si>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</si>
  <si>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</si>
  <si>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</si>
  <si>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</si>
  <si>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</si>
  <si>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</si>
  <si>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</si>
  <si>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</si>
  <si>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</si>
  <si>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</si>
  <si>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</si>
  <si>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</si>
  <si>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</si>
  <si>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</si>
  <si>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</si>
  <si>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</si>
  <si>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</si>
  <si>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</si>
  <si>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</si>
  <si>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</si>
  <si>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</si>
  <si>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</si>
  <si>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</si>
  <si>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</si>
  <si>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</si>
  <si>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</si>
  <si>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</si>
  <si>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</si>
  <si>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</si>
  <si>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</si>
  <si>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</si>
  <si>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</si>
  <si>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</si>
  <si>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</si>
  <si>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</si>
  <si>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</si>
  <si>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</si>
  <si>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</si>
  <si>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</si>
  <si>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</si>
  <si>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</si>
  <si>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</si>
  <si>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</si>
  <si>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</si>
  <si>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</si>
  <si>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</si>
  <si>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</si>
  <si>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</si>
  <si>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</si>
  <si>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</si>
  <si>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</si>
  <si>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</si>
  <si>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</si>
  <si>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</si>
  <si>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</si>
  <si>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</si>
  <si>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</si>
  <si>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</si>
  <si>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</si>
  <si>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</si>
  <si>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</si>
  <si>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</si>
  <si>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</si>
  <si>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</si>
  <si>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</si>
  <si>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</si>
  <si>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</si>
  <si>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</si>
  <si>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</si>
  <si>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</si>
  <si>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</si>
  <si>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</si>
  <si>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</si>
  <si>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</si>
  <si>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</si>
  <si>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</si>
  <si>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</si>
  <si>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</si>
  <si>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</si>
  <si>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</si>
  <si>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</si>
  <si>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</si>
  <si>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</si>
  <si>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</si>
  <si>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</si>
  <si>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</si>
  <si>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</si>
  <si>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</si>
  <si>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</si>
  <si>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</si>
  <si>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</si>
  <si>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</si>
  <si>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</si>
  <si>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</si>
  <si>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</si>
  <si>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</si>
  <si>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</si>
  <si>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</si>
  <si>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</si>
  <si>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</si>
  <si>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</si>
  <si>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</si>
  <si>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</si>
  <si>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</si>
  <si>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</si>
  <si>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</si>
  <si>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</si>
  <si>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</si>
  <si>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</si>
  <si>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</si>
  <si>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</si>
  <si>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</si>
  <si>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</si>
  <si>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</si>
  <si>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</si>
  <si>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</si>
  <si>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</si>
  <si>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</si>
  <si>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</si>
  <si>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</si>
  <si>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</si>
  <si>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</si>
  <si>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</si>
  <si>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</si>
  <si>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</si>
  <si>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</si>
  <si>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</si>
  <si>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</si>
  <si>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</si>
  <si>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</si>
  <si>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</si>
  <si>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</si>
  <si>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</si>
  <si>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</si>
  <si>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</si>
  <si>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</si>
  <si>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</si>
  <si>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</si>
  <si>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</si>
  <si>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</si>
  <si>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</si>
  <si>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</si>
  <si>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</si>
  <si>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</si>
  <si>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</si>
  <si>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</si>
  <si>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</si>
  <si>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</si>
  <si>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</si>
  <si>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</si>
  <si>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</si>
  <si>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</si>
  <si>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</si>
  <si>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</si>
  <si>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</si>
  <si>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</si>
  <si>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</si>
  <si>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</si>
  <si>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</si>
  <si>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</si>
  <si>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</si>
  <si>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</si>
  <si>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</si>
  <si>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</si>
  <si>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</si>
  <si>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</si>
  <si>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</si>
  <si>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</si>
  <si>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</si>
  <si>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</si>
  <si>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</si>
  <si>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</si>
  <si>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</si>
  <si>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</si>
  <si>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</si>
  <si>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</si>
  <si>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</si>
  <si>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</si>
  <si>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</si>
  <si>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</si>
  <si>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</si>
  <si>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</si>
  <si>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</si>
  <si>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</si>
  <si>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</si>
  <si>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</si>
  <si>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</si>
  <si>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</si>
  <si>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</si>
  <si>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</si>
  <si>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</si>
  <si>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</si>
  <si>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</si>
  <si>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</si>
  <si>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</si>
  <si>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</si>
  <si>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</si>
  <si>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</si>
  <si>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</si>
  <si>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</si>
  <si>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</si>
  <si>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</si>
  <si>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</si>
  <si>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</si>
  <si>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</si>
  <si>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</si>
  <si>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</si>
  <si>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</si>
  <si>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</si>
  <si>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</si>
  <si>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</si>
  <si>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</si>
  <si>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</si>
  <si>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</si>
  <si>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</si>
  <si>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</si>
  <si>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</si>
  <si>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</si>
  <si>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</si>
  <si>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</si>
  <si>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</si>
  <si>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</si>
  <si>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</si>
  <si>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</si>
  <si>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</si>
  <si>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</si>
  <si>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</si>
  <si>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</si>
  <si>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</si>
  <si>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</si>
  <si>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</si>
  <si>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</si>
  <si>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</si>
  <si>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</si>
  <si>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</si>
  <si>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</si>
  <si>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</si>
  <si>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</si>
  <si>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</si>
  <si>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</si>
  <si>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</si>
  <si>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</si>
  <si>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</si>
  <si>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</si>
  <si>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</si>
  <si>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</si>
  <si>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</si>
  <si>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</si>
  <si>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</si>
  <si>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</si>
  <si>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</si>
  <si>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</si>
  <si>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</si>
  <si>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</si>
  <si>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</si>
  <si>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</si>
  <si>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</si>
  <si>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</si>
  <si>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</si>
  <si>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</si>
  <si>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</si>
  <si>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</si>
  <si>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</si>
  <si>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</si>
  <si>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</si>
  <si>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</si>
  <si>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</si>
  <si>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</si>
  <si>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</si>
  <si>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</si>
  <si>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</si>
  <si>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</si>
  <si>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</si>
  <si>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</si>
  <si>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</si>
  <si>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</si>
  <si>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</si>
  <si>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</si>
  <si>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</si>
  <si>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</si>
  <si>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</si>
  <si>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</si>
  <si>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</si>
  <si>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</si>
  <si>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</si>
  <si>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</si>
  <si>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</si>
  <si>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</si>
  <si>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</si>
  <si>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</si>
  <si>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</si>
  <si>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</si>
  <si>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</si>
  <si>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</si>
  <si>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</si>
  <si>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</si>
  <si>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</si>
  <si>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</si>
  <si>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</si>
  <si>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</si>
  <si>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</si>
  <si>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</si>
  <si>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</si>
  <si>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</si>
  <si>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</si>
  <si>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</si>
  <si>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</si>
  <si>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</si>
  <si>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</si>
  <si>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</si>
  <si>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</si>
  <si>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</si>
  <si>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</si>
  <si>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</si>
  <si>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</si>
  <si>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</si>
  <si>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</si>
  <si>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</si>
  <si>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</si>
  <si>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</si>
  <si>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</si>
  <si>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</si>
  <si>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</si>
  <si>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</si>
  <si>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</si>
  <si>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</si>
  <si>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</si>
  <si>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</si>
  <si>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</si>
  <si>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</si>
  <si>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</si>
  <si>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</si>
  <si>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</si>
  <si>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</si>
  <si>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</si>
  <si>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</si>
  <si>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</si>
  <si>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</si>
  <si>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</si>
  <si>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</si>
  <si>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</si>
  <si>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</si>
  <si>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</si>
  <si>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</si>
  <si>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</si>
  <si>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</si>
  <si>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</si>
  <si>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</si>
  <si>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</si>
  <si>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</si>
  <si>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</si>
  <si>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</si>
  <si>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</si>
  <si>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</si>
  <si>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</si>
  <si>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</si>
  <si>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</si>
  <si>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</si>
  <si>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</si>
  <si>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</si>
  <si>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</si>
  <si>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</si>
  <si>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</si>
  <si>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</si>
  <si>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</si>
  <si>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</si>
  <si>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</si>
  <si>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</si>
  <si>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</si>
  <si>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</si>
  <si>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</si>
  <si>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</si>
  <si>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</si>
  <si>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</si>
  <si>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</si>
  <si>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</si>
  <si>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</si>
  <si>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</si>
  <si>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</si>
  <si>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</si>
  <si>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</si>
  <si>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</si>
  <si>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</si>
  <si>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</si>
  <si>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</si>
  <si>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</si>
  <si>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</si>
  <si>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</si>
  <si>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</si>
  <si>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</si>
  <si>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</si>
  <si>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</si>
  <si>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</si>
  <si>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</si>
  <si>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</si>
  <si>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</si>
  <si>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</si>
  <si>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</si>
  <si>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</si>
  <si>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</si>
  <si>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</si>
  <si>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</si>
  <si>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</si>
  <si>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</si>
  <si>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</si>
  <si>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</si>
  <si>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</si>
  <si>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</si>
  <si>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</si>
  <si>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</si>
  <si>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</si>
  <si>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</si>
  <si>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</si>
  <si>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</si>
  <si>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</si>
  <si>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</si>
  <si>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</si>
  <si>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</si>
  <si>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</si>
  <si>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</si>
  <si>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</si>
  <si>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</si>
  <si>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</si>
  <si>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</si>
  <si>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</si>
  <si>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</si>
  <si>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</si>
  <si>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</si>
  <si>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</si>
  <si>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</si>
  <si>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</si>
  <si>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</si>
  <si>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</si>
  <si>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</si>
  <si>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</si>
  <si>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</si>
  <si>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</si>
  <si>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</si>
  <si>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</si>
  <si>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</si>
  <si>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</si>
  <si>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</si>
  <si>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</si>
  <si>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</si>
  <si>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</si>
  <si>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</si>
  <si>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</si>
  <si>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</si>
  <si>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</si>
  <si>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</si>
  <si>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</si>
  <si>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</si>
  <si>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</si>
  <si>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</si>
  <si>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</si>
  <si>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</si>
  <si>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</si>
  <si>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</si>
  <si>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</si>
  <si>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</si>
  <si>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</si>
  <si>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</si>
  <si>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</si>
  <si>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</si>
  <si>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</si>
  <si>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</si>
  <si>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</si>
  <si>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</si>
  <si>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</si>
  <si>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</si>
  <si>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</si>
  <si>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</si>
  <si>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</si>
  <si>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</si>
  <si>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</si>
  <si>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</si>
  <si>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</si>
  <si>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</si>
  <si>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</si>
  <si>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</si>
  <si>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</si>
  <si>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</si>
  <si>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</si>
  <si>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</si>
  <si>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</si>
  <si>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</si>
  <si>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</si>
  <si>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</si>
  <si>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</si>
  <si>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</si>
  <si>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</si>
  <si>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</si>
  <si>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</si>
  <si>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</si>
  <si>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</si>
  <si>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</si>
  <si>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</si>
  <si>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</si>
  <si>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</si>
  <si>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</si>
  <si>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</si>
  <si>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</si>
  <si>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</si>
  <si>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</si>
  <si>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</si>
  <si>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</si>
  <si>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</si>
  <si>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</si>
  <si>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</si>
  <si>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</si>
  <si>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</si>
  <si>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</si>
  <si>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</si>
  <si>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</si>
  <si>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</si>
  <si>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</si>
  <si>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</si>
  <si>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</si>
  <si>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</si>
  <si>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</si>
  <si>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</si>
  <si>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</si>
  <si>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</si>
  <si>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</si>
  <si>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</si>
  <si>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</si>
  <si>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</si>
  <si>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</si>
  <si>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</si>
  <si>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</si>
  <si>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</si>
  <si>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</si>
  <si>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</si>
  <si>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</si>
  <si>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</si>
  <si>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</si>
  <si>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</si>
  <si>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</si>
  <si>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</si>
  <si>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</si>
  <si>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</si>
  <si>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</si>
  <si>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</si>
  <si>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</si>
  <si>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</si>
  <si>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</si>
  <si>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</si>
  <si>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</si>
  <si>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</si>
  <si>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</si>
  <si>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</si>
  <si>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</si>
  <si>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</si>
  <si>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</si>
  <si>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</si>
  <si>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</si>
  <si>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</si>
  <si>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</si>
  <si>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</si>
  <si>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</si>
  <si>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</si>
  <si>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</si>
  <si>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</si>
  <si>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</si>
  <si>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</si>
  <si>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</si>
  <si>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</si>
  <si>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</si>
  <si>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</si>
  <si>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</si>
  <si>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</si>
  <si>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</si>
  <si>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</si>
  <si>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</si>
  <si>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</si>
  <si>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</si>
  <si>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</si>
  <si>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</si>
  <si>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</si>
  <si>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</si>
  <si>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</si>
  <si>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</si>
  <si>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</si>
  <si>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</si>
  <si>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</si>
  <si>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</si>
  <si>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</si>
  <si>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</si>
  <si>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</si>
  <si>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</si>
  <si>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</si>
  <si>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</si>
  <si>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</si>
  <si>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</si>
  <si>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</si>
  <si>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</si>
  <si>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</si>
  <si>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</si>
  <si>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</si>
  <si>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</si>
  <si>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</si>
  <si>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</si>
  <si>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</si>
  <si>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</si>
  <si>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</si>
  <si>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</si>
  <si>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</si>
  <si>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</si>
  <si>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</si>
  <si>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</si>
  <si>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</si>
  <si>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</si>
  <si>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</si>
  <si>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</si>
  <si>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</si>
  <si>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</si>
  <si>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</si>
  <si>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</si>
  <si>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</si>
  <si>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</si>
  <si>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</si>
  <si>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</si>
  <si>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</si>
  <si>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</si>
  <si>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</si>
  <si>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</si>
  <si>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</si>
  <si>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</si>
  <si>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</si>
  <si>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</si>
  <si>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</si>
  <si>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</si>
  <si>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</si>
  <si>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</si>
  <si>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</si>
  <si>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</si>
  <si>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</si>
  <si>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</si>
  <si>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</si>
  <si>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</si>
  <si>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</si>
  <si>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</si>
  <si>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</si>
  <si>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</si>
  <si>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</si>
  <si>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</si>
  <si>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</si>
  <si>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</si>
  <si>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</si>
  <si>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</si>
  <si>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</si>
  <si>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</si>
  <si>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</si>
  <si>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</si>
  <si>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</si>
  <si>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</si>
  <si>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</si>
  <si>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</si>
  <si>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</si>
  <si>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</si>
  <si>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</si>
  <si>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</si>
  <si>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</si>
  <si>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</si>
  <si>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</si>
  <si>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</si>
  <si>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</si>
  <si>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</si>
  <si>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</si>
  <si>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</si>
  <si>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</si>
  <si>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</si>
  <si>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</si>
  <si>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</si>
  <si>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</si>
  <si>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</si>
  <si>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</si>
  <si>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</si>
  <si>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</si>
  <si>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</si>
  <si>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</si>
  <si>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</si>
  <si>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</si>
  <si>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</si>
  <si>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</si>
  <si>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</si>
  <si>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</si>
  <si>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</si>
  <si>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</si>
  <si>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</si>
  <si>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</si>
  <si>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</si>
  <si>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</si>
  <si>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</si>
  <si>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</si>
  <si>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</si>
  <si>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</si>
  <si>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</si>
  <si>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</si>
  <si>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</si>
  <si>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</si>
  <si>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</si>
  <si>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</si>
  <si>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</si>
  <si>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</si>
  <si>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</si>
  <si>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</si>
  <si>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</si>
  <si>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</si>
  <si>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</si>
  <si>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</si>
  <si>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</si>
  <si>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</si>
  <si>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</si>
  <si>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</si>
  <si>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</si>
  <si>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</si>
  <si>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</si>
  <si>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</si>
  <si>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</si>
  <si>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</si>
  <si>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</si>
  <si>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</si>
  <si>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</si>
  <si>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</si>
  <si>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</si>
  <si>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</si>
  <si>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</si>
  <si>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</si>
  <si>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</si>
  <si>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</si>
  <si>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</si>
  <si>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</si>
  <si>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</si>
  <si>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</si>
  <si>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</si>
  <si>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</si>
  <si>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</si>
  <si>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</si>
  <si>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</si>
  <si>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</si>
  <si>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</si>
  <si>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</si>
  <si>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</si>
  <si>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</si>
  <si>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</si>
  <si>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</si>
  <si>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</si>
  <si>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</si>
  <si>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</si>
  <si>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</si>
  <si>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</si>
  <si>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</si>
  <si>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</si>
  <si>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</si>
  <si>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</si>
  <si>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</si>
  <si>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</si>
  <si>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</si>
  <si>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</si>
  <si>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</si>
  <si>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</si>
  <si>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</si>
  <si>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</si>
  <si>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</si>
  <si>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</si>
  <si>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</si>
  <si>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</si>
  <si>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</si>
  <si>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</si>
  <si>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</si>
  <si>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</si>
  <si>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</si>
  <si>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</si>
  <si>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</si>
  <si>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</si>
  <si>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</si>
  <si>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</si>
  <si>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</si>
  <si>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</si>
  <si>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</si>
  <si>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</si>
  <si>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</si>
  <si>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</si>
  <si>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</si>
  <si>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</si>
  <si>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</si>
  <si>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</si>
  <si>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</si>
  <si>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</si>
  <si>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</si>
  <si>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</si>
  <si>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</si>
  <si>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</si>
  <si>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</si>
  <si>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</si>
  <si>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</si>
  <si>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</si>
  <si>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</si>
  <si>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</si>
  <si>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</si>
  <si>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</si>
  <si>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</si>
  <si>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</si>
  <si>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</si>
  <si>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</si>
  <si>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</si>
  <si>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</si>
  <si>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</si>
  <si>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</si>
  <si>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</si>
  <si>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</si>
  <si>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</si>
  <si>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</si>
  <si>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</si>
  <si>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</si>
  <si>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</si>
  <si>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</si>
  <si>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</si>
  <si>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</si>
  <si>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</si>
  <si>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</si>
  <si>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</si>
  <si>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</si>
  <si>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</si>
  <si>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</si>
  <si>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</si>
  <si>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</si>
  <si>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</si>
  <si>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</si>
  <si>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</si>
  <si>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</si>
  <si>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</si>
  <si>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</si>
  <si>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</si>
  <si>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</si>
  <si>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</si>
  <si>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</si>
  <si>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</si>
  <si>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</si>
  <si>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</si>
  <si>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</si>
  <si>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</si>
  <si>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</si>
  <si>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</si>
  <si>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</si>
  <si>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</si>
  <si>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</si>
  <si>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</si>
  <si>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</si>
  <si>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</si>
  <si>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</si>
  <si>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</si>
  <si>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</si>
  <si>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</si>
  <si>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</si>
  <si>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</si>
  <si>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</si>
  <si>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</si>
  <si>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</si>
  <si>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</si>
  <si>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</si>
  <si>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</si>
  <si>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</si>
  <si>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</si>
  <si>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</si>
  <si>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</si>
  <si>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</si>
  <si>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</si>
  <si>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</si>
  <si>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</si>
  <si>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</si>
  <si>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</si>
  <si>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</si>
  <si>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</si>
  <si>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</si>
  <si>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</si>
  <si>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</si>
  <si>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</si>
  <si>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</si>
  <si>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</si>
  <si>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</si>
  <si>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</si>
  <si>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</si>
  <si>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</si>
  <si>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</si>
  <si>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</si>
  <si>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</si>
  <si>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</si>
  <si>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</si>
  <si>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</si>
  <si>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</si>
  <si>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</si>
  <si>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</si>
  <si>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</si>
  <si>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</si>
  <si>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</si>
  <si>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</si>
  <si>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</si>
  <si>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</si>
  <si>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</si>
  <si>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</si>
  <si>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</si>
  <si>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</si>
  <si>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</si>
  <si>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</si>
  <si>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</si>
  <si>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</si>
  <si>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</si>
  <si>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</si>
  <si>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</si>
  <si>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</si>
  <si>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</si>
  <si>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</si>
  <si>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</si>
  <si>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</si>
  <si>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</si>
  <si>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</si>
  <si>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</si>
  <si>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</si>
  <si>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</si>
  <si>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</si>
  <si>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</si>
  <si>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</si>
  <si>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</si>
  <si>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</si>
  <si>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</si>
  <si>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</si>
  <si>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</si>
  <si>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</si>
  <si>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</si>
  <si>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</si>
  <si>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</si>
  <si>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</si>
  <si>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</si>
  <si>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</si>
  <si>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</si>
  <si>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</si>
  <si>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</si>
  <si>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</si>
  <si>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</si>
  <si>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</si>
  <si>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</si>
  <si>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</si>
  <si>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</si>
  <si>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</si>
  <si>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</si>
  <si>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</si>
  <si>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</si>
  <si>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</si>
  <si>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</si>
  <si>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</si>
  <si>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</si>
  <si>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</si>
  <si>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</si>
  <si>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</si>
  <si>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</si>
  <si>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</si>
  <si>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</si>
  <si>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</si>
  <si>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</si>
  <si>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</si>
  <si>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</si>
  <si>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</si>
  <si>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</si>
  <si>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</si>
  <si>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</si>
  <si>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</si>
  <si>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</si>
  <si>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</si>
  <si>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</si>
  <si>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</si>
  <si>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</si>
  <si>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</si>
  <si>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</si>
  <si>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</si>
  <si>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</si>
  <si>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</si>
  <si>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</si>
  <si>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</si>
  <si>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</si>
  <si>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</si>
  <si>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</si>
  <si>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</si>
  <si>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</si>
  <si>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</si>
  <si>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</si>
  <si>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</si>
  <si>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</si>
  <si>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</si>
  <si>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</si>
  <si>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</si>
  <si>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</si>
  <si>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</si>
  <si>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</si>
  <si>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</si>
  <si>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</si>
  <si>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</si>
  <si>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</si>
  <si>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</si>
  <si>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</si>
  <si>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</si>
  <si>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</si>
  <si>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</si>
  <si>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</si>
  <si>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</si>
  <si>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</si>
  <si>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</si>
  <si>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</si>
  <si>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</si>
  <si>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</si>
  <si>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</si>
  <si>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</si>
  <si>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</si>
  <si>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</si>
  <si>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</si>
  <si>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</si>
  <si>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</si>
  <si>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</si>
  <si>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</si>
  <si>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</si>
  <si>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</si>
  <si>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</si>
  <si>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</si>
  <si>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</si>
  <si>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</si>
  <si>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</si>
  <si>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</si>
  <si>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</si>
  <si>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</si>
  <si>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</si>
  <si>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</si>
  <si>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</si>
  <si>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</si>
  <si>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</si>
  <si>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</si>
  <si>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</si>
  <si>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</si>
  <si>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</si>
  <si>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</si>
  <si>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</si>
  <si>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</si>
  <si>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</si>
  <si>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</si>
  <si>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</si>
  <si>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</si>
  <si>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</si>
  <si>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</si>
  <si>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</si>
  <si>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</si>
  <si>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</si>
  <si>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</si>
  <si>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</si>
  <si>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</si>
  <si>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</si>
  <si>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</si>
  <si>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</si>
  <si>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</si>
  <si>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</si>
  <si>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</si>
  <si>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</si>
  <si>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</si>
  <si>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</si>
  <si>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</si>
  <si>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</si>
  <si>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</si>
  <si>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</si>
  <si>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</si>
  <si>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</si>
  <si>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</si>
  <si>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</si>
  <si>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</si>
  <si>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</si>
  <si>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</si>
  <si>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</si>
  <si>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</si>
  <si>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</si>
  <si>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</si>
  <si>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</si>
  <si>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</si>
  <si>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</si>
  <si>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</si>
  <si>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</si>
  <si>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</si>
  <si>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</si>
  <si>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</si>
  <si>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</si>
  <si>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</si>
  <si>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</si>
  <si>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</si>
  <si>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</si>
  <si>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</si>
  <si>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</si>
  <si>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</si>
  <si>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</si>
  <si>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</si>
  <si>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</si>
  <si>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</si>
  <si>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</si>
  <si>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</si>
  <si>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</si>
  <si>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</si>
  <si>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</si>
  <si>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</si>
  <si>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</si>
  <si>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</si>
  <si>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</si>
  <si>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</si>
  <si>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</si>
  <si>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</si>
  <si>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</si>
  <si>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</si>
  <si>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</si>
  <si>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</si>
  <si>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</si>
  <si>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</si>
  <si>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</si>
  <si>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</si>
  <si>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</si>
  <si>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</si>
  <si>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</si>
  <si>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</si>
  <si>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</si>
  <si>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</si>
  <si>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</si>
  <si>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</si>
  <si>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</si>
  <si>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</si>
  <si>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</si>
  <si>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</si>
  <si>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</si>
  <si>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</si>
  <si>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</si>
  <si>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</si>
  <si>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</si>
  <si>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</si>
  <si>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</si>
  <si>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</si>
  <si>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</si>
  <si>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</si>
  <si>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</si>
  <si>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</si>
  <si>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</si>
  <si>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</si>
  <si>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</si>
  <si>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</si>
  <si>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</si>
  <si>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</si>
  <si>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</si>
  <si>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</si>
  <si>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</si>
  <si>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</si>
  <si>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</si>
  <si>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</si>
  <si>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</si>
  <si>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</si>
  <si>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</si>
  <si>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</si>
  <si>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</si>
  <si>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</si>
  <si>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</si>
  <si>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</si>
  <si>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</si>
  <si>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</si>
  <si>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</si>
  <si>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</si>
  <si>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</si>
  <si>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</si>
  <si>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</si>
  <si>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</si>
  <si>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</si>
  <si>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</si>
  <si>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</si>
  <si>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</si>
  <si>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</si>
  <si>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</si>
  <si>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</si>
  <si>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</si>
  <si>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</si>
  <si>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</si>
  <si>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</si>
  <si>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</si>
  <si>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</si>
  <si>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</si>
  <si>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</si>
  <si>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</si>
  <si>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</si>
  <si>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</si>
  <si>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</si>
  <si>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</si>
  <si>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</si>
  <si>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</si>
  <si>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</si>
  <si>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</si>
  <si>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</si>
  <si>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</si>
  <si>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</si>
  <si>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</si>
  <si>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</si>
  <si>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</si>
  <si>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</si>
  <si>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</si>
  <si>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</si>
  <si>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</si>
  <si>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</si>
  <si>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</si>
  <si>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</si>
  <si>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</si>
  <si>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</si>
  <si>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</si>
  <si>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</si>
  <si>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</si>
  <si>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</si>
  <si>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</si>
  <si>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</si>
  <si>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</si>
  <si>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</si>
  <si>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</si>
  <si>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</si>
  <si>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</si>
  <si>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</si>
  <si>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</si>
  <si>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</si>
  <si>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</si>
  <si>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</si>
  <si>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</si>
  <si>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</si>
  <si>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</si>
  <si>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</si>
  <si>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</si>
  <si>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</si>
  <si>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</si>
  <si>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</si>
  <si>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</si>
  <si>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</si>
  <si>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</si>
  <si>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</si>
  <si>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</si>
  <si>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</si>
  <si>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</si>
  <si>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</si>
  <si>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</si>
  <si>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</si>
  <si>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</si>
  <si>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</si>
  <si>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</si>
  <si>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</si>
  <si>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</si>
  <si>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</si>
  <si>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</si>
  <si>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</si>
  <si>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</si>
  <si>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</si>
  <si>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</si>
  <si>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</si>
  <si>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</si>
  <si>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</si>
  <si>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</si>
  <si>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</si>
  <si>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</si>
  <si>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</si>
  <si>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</si>
  <si>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</si>
  <si>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</si>
  <si>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</si>
  <si>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</si>
  <si>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</si>
  <si>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</si>
  <si>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</si>
  <si>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</si>
  <si>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</si>
  <si>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</si>
  <si>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</si>
  <si>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</si>
  <si>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</si>
  <si>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</si>
  <si>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</si>
  <si>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</si>
  <si>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</si>
  <si>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</si>
  <si>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</si>
  <si>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</si>
  <si>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</si>
  <si>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</si>
  <si>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</si>
  <si>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</si>
  <si>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</si>
  <si>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</si>
  <si>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</si>
  <si>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</si>
  <si>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</si>
  <si>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</si>
  <si>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</si>
  <si>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</si>
  <si>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</si>
  <si>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</si>
  <si>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</si>
  <si>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</si>
  <si>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</si>
  <si>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</si>
  <si>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</si>
  <si>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</si>
  <si>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</si>
  <si>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</si>
  <si>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</si>
  <si>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</si>
  <si>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</si>
  <si>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</si>
  <si>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</si>
  <si>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</si>
  <si>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</si>
  <si>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</si>
  <si>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</si>
  <si>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</si>
  <si>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</si>
  <si>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</si>
  <si>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</si>
  <si>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</si>
  <si>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</si>
  <si>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</si>
  <si>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</si>
  <si>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</si>
  <si>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</si>
  <si>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</si>
  <si>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</si>
  <si>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</si>
  <si>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</si>
  <si>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</si>
  <si>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</si>
  <si>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</si>
  <si>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</si>
  <si>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</si>
  <si>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</si>
  <si>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</si>
  <si>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</si>
  <si>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</si>
  <si>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</si>
  <si>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</si>
  <si>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</si>
  <si>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</si>
  <si>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</si>
  <si>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</si>
  <si>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</si>
  <si>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</si>
  <si>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</si>
  <si>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</si>
  <si>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</si>
  <si>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</si>
  <si>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</si>
  <si>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</si>
  <si>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</si>
  <si>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</si>
  <si>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</si>
  <si>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</si>
  <si>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</si>
  <si>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</si>
  <si>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</si>
  <si>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</si>
  <si>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</si>
  <si>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</si>
  <si>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</si>
  <si>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</si>
  <si>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</si>
  <si>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</si>
  <si>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</si>
  <si>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</si>
  <si>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</si>
  <si>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</si>
  <si>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</si>
  <si>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</si>
  <si>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</si>
  <si>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</si>
  <si>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</si>
  <si>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</si>
  <si>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</si>
  <si>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</si>
  <si>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</si>
  <si>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</si>
  <si>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</si>
  <si>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</si>
  <si>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</si>
  <si>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</si>
  <si>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</si>
  <si>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</si>
  <si>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</si>
  <si>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</si>
  <si>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</si>
  <si>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</si>
  <si>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</si>
  <si>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</si>
  <si>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</si>
  <si>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</si>
  <si>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</si>
  <si>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</si>
  <si>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</si>
  <si>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</si>
  <si>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</si>
  <si>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</si>
  <si>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</si>
  <si>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</si>
  <si>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</si>
  <si>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</si>
  <si>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</si>
  <si>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</si>
  <si>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</si>
  <si>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</si>
  <si>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</si>
  <si>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</si>
  <si>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</si>
  <si>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</si>
  <si>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</si>
  <si>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</si>
  <si>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</si>
  <si>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</si>
  <si>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</si>
  <si>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</si>
  <si>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</si>
  <si>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</si>
  <si>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</si>
  <si>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</si>
  <si>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</si>
  <si>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</si>
  <si>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</si>
  <si>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</si>
  <si>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</si>
  <si>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</si>
  <si>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</si>
  <si>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</si>
  <si>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</si>
  <si>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</si>
  <si>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</si>
  <si>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</si>
  <si>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</si>
  <si>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</si>
  <si>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</si>
  <si>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</si>
  <si>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</si>
  <si>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</si>
  <si>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</si>
  <si>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</si>
  <si>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</si>
  <si>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</si>
  <si>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</si>
  <si>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</si>
  <si>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</si>
  <si>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</si>
  <si>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</si>
  <si>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</si>
  <si>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</si>
  <si>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</si>
  <si>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</si>
  <si>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</si>
  <si>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</si>
  <si>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</si>
  <si>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</si>
  <si>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</si>
  <si>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</si>
  <si>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</si>
  <si>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</si>
  <si>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</si>
  <si>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</si>
  <si>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</si>
  <si>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</si>
  <si>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</si>
  <si>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</si>
  <si>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</si>
  <si>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</si>
  <si>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</si>
  <si>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</si>
  <si>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</si>
  <si>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</si>
  <si>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</si>
  <si>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</si>
  <si>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</si>
  <si>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</si>
  <si>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</si>
  <si>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</si>
  <si>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</si>
  <si>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</si>
  <si>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</si>
  <si>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</si>
  <si>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</si>
  <si>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</si>
  <si>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</si>
  <si>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</si>
  <si>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</si>
  <si>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</si>
  <si>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</si>
  <si>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</si>
  <si>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</si>
  <si>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</si>
  <si>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</si>
  <si>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</si>
  <si>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</si>
  <si>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</si>
  <si>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</si>
  <si>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</si>
  <si>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</si>
  <si>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</si>
  <si>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</si>
  <si>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</si>
  <si>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</si>
  <si>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</si>
  <si>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</si>
  <si>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</si>
  <si>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</si>
  <si>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</si>
  <si>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</si>
  <si>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</si>
  <si>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</si>
  <si>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</si>
  <si>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</si>
  <si>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</si>
  <si>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</si>
  <si>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</si>
  <si>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</si>
  <si>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</si>
  <si>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</si>
  <si>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</si>
  <si>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</si>
  <si>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</si>
  <si>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</si>
  <si>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</si>
  <si>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</si>
  <si>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</si>
  <si>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</si>
  <si>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</si>
  <si>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</si>
  <si>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</si>
  <si>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</si>
  <si>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</si>
  <si>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</si>
  <si>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</si>
  <si>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</si>
  <si>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</si>
  <si>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</si>
  <si>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</si>
  <si>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</si>
  <si>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</si>
  <si>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</si>
  <si>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</si>
  <si>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</si>
  <si>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</si>
  <si>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</si>
  <si>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</si>
  <si>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</si>
  <si>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</si>
  <si>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</si>
  <si>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</si>
  <si>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</si>
  <si>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</si>
  <si>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</si>
  <si>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</si>
  <si>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</si>
  <si>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</si>
  <si>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</si>
  <si>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</si>
  <si>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</si>
  <si>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</si>
  <si>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</si>
  <si>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</si>
  <si>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</si>
  <si>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</si>
  <si>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</si>
  <si>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</si>
  <si>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</si>
  <si>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</si>
  <si>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</si>
  <si>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</si>
  <si>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</si>
  <si>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</si>
  <si>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</si>
  <si>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</si>
  <si>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</si>
  <si>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</si>
  <si>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</si>
  <si>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</si>
  <si>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</si>
  <si>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</si>
  <si>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</si>
  <si>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</si>
  <si>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</si>
  <si>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</si>
  <si>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</si>
  <si>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</si>
  <si>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</si>
  <si>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</si>
  <si>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</si>
  <si>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</si>
  <si>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</si>
  <si>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</si>
  <si>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</si>
  <si>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</si>
  <si>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</si>
  <si>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</si>
  <si>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</si>
  <si>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</si>
  <si>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</si>
  <si>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</si>
  <si>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</si>
  <si>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</si>
  <si>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</si>
  <si>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</si>
  <si>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</si>
  <si>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</si>
  <si>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</si>
  <si>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</si>
  <si>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</si>
  <si>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</si>
  <si>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</si>
  <si>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</si>
  <si>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</si>
  <si>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</si>
  <si>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</si>
  <si>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</si>
  <si>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</si>
  <si>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</si>
  <si>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</si>
  <si>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</si>
  <si>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</si>
  <si>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</si>
  <si>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</si>
  <si>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</si>
  <si>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</si>
  <si>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</si>
  <si>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</si>
  <si>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</si>
  <si>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</si>
  <si>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</si>
  <si>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</si>
  <si>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</si>
  <si>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</si>
  <si>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</si>
  <si>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</si>
  <si>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</si>
  <si>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</si>
  <si>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</si>
  <si>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</si>
  <si>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</si>
  <si>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</si>
  <si>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</si>
  <si>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</si>
  <si>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</si>
  <si>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</si>
  <si>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</si>
  <si>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</si>
  <si>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</si>
  <si>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</si>
  <si>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</si>
  <si>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</si>
  <si>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</si>
  <si>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</si>
  <si>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</si>
  <si>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</si>
  <si>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</si>
  <si>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</si>
  <si>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</si>
  <si>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</si>
  <si>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</si>
  <si>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</si>
  <si>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</si>
  <si>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</si>
  <si>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</si>
  <si>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</si>
  <si>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</si>
  <si>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</si>
  <si>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</si>
  <si>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</si>
  <si>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</si>
  <si>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</si>
  <si>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</si>
  <si>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</si>
  <si>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</si>
  <si>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</si>
  <si>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</si>
  <si>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</si>
  <si>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</si>
  <si>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</si>
  <si>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</si>
  <si>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</si>
  <si>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</si>
  <si>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</si>
  <si>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</si>
  <si>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</si>
  <si>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</si>
  <si>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</si>
  <si>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</si>
  <si>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</si>
  <si>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</si>
  <si>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</si>
  <si>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</si>
  <si>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</si>
  <si>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</si>
  <si>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</si>
  <si>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</si>
  <si>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</si>
  <si>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</si>
  <si>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</si>
  <si>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</si>
  <si>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</si>
  <si>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</si>
  <si>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</si>
  <si>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</si>
  <si>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</si>
  <si>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</si>
  <si>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</si>
  <si>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2021-23-10000755</t>
  </si>
  <si>
    <t>PRESTAR LOS SERVICIOS DE EDUCACION INICIAL EN EL MARCO DE LA TENCION INTEGRAL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</si>
  <si>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23002142014</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</si>
  <si>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</si>
  <si>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</si>
  <si>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23001742015</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</si>
  <si>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</si>
  <si>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</si>
  <si>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$ 1.410.481.280</t>
  </si>
  <si>
    <t>701820120198</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</si>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</sst>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490</v>
      </c>
      <c r="K20" s="150">
        <v>4797997305</v>
      </c>
      <c r="L20" s="151">
        <v>44197</v>
      </c>
      <c r="M20" s="151">
        <v>44561</v>
      </c>
      <c r="N20" s="134">
        <f>+(M20-L20)/30</f>
        <v>12.133333333333333</v>
      </c>
      <c r="O20" s="137"/>
      <c r="U20" s="133"/>
      <c r="V20" s="107">
        <f ca="1">NOW()</f>
        <v>44194.482528125001</v>
      </c>
      <c r="W20" s="107">
        <f ca="1">NOW()</f>
        <v>44194.482528125001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15" t="s">
        <v>220</v>
      </c>
      <c r="J48" s="115"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2713</v>
      </c>
      <c r="I49" s="115" t="s">
        <v>220</v>
      </c>
      <c r="J49" s="115"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2713</v>
      </c>
      <c r="I50" s="115" t="s">
        <v>220</v>
      </c>
      <c r="J50" s="115"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2713</v>
      </c>
      <c r="I51" s="115" t="s">
        <v>220</v>
      </c>
      <c r="J51" s="115"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2715</v>
      </c>
      <c r="E52" s="144">
        <v>42037</v>
      </c>
      <c r="F52" s="144">
        <v>42369</v>
      </c>
      <c r="G52" s="171">
        <f t="shared" si="2"/>
        <v>11.066666666666666</v>
      </c>
      <c r="H52" s="120" t="s">
        <v>2716</v>
      </c>
      <c r="I52" s="115" t="s">
        <v>220</v>
      </c>
      <c r="J52" s="115" t="s">
        <v>490</v>
      </c>
      <c r="K52" s="124" t="s">
        <v>2717</v>
      </c>
      <c r="L52" s="117" t="s">
        <v>26</v>
      </c>
      <c r="M52" s="118">
        <v>1</v>
      </c>
      <c r="N52" s="117" t="s">
        <v>27</v>
      </c>
      <c r="O52" s="117" t="s">
        <v>26</v>
      </c>
      <c r="P52" s="81"/>
    </row>
    <row r="53" spans="1:16" s="7" customFormat="1" ht="24.75" customHeight="1" outlineLevel="1" x14ac:dyDescent="0.25">
      <c r="A53" s="143">
        <v>6</v>
      </c>
      <c r="B53" s="123" t="s">
        <v>2687</v>
      </c>
      <c r="C53" s="114" t="s">
        <v>31</v>
      </c>
      <c r="D53" s="122" t="s">
        <v>2719</v>
      </c>
      <c r="E53" s="144">
        <v>40932</v>
      </c>
      <c r="F53" s="144">
        <v>41274</v>
      </c>
      <c r="G53" s="171">
        <f t="shared" si="2"/>
        <v>11.4</v>
      </c>
      <c r="H53" s="123" t="s">
        <v>2720</v>
      </c>
      <c r="I53" s="115" t="s">
        <v>453</v>
      </c>
      <c r="J53" s="115"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143939919.15000001</v>
      </c>
      <c r="F185" s="94"/>
      <c r="G185" s="95"/>
      <c r="H185" s="90"/>
      <c r="I185" s="92" t="s">
        <v>2632</v>
      </c>
      <c r="J185" s="183">
        <f>M179</f>
        <v>0.02</v>
      </c>
      <c r="K185" s="230" t="s">
        <v>2633</v>
      </c>
      <c r="L185" s="230"/>
      <c r="M185" s="96">
        <f>+J185*K20</f>
        <v>95959946.100000009</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M9" sqref="M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490</v>
      </c>
      <c r="K20" s="150">
        <v>4797997305</v>
      </c>
      <c r="L20" s="151">
        <v>44197</v>
      </c>
      <c r="M20" s="151">
        <v>44561</v>
      </c>
      <c r="N20" s="134">
        <f>+(M20-L20)/30</f>
        <v>12.133333333333333</v>
      </c>
      <c r="O20" s="137"/>
      <c r="U20" s="133"/>
      <c r="V20" s="107">
        <f ca="1">NOW()</f>
        <v>44194.482528125001</v>
      </c>
      <c r="W20" s="107">
        <f ca="1">NOW()</f>
        <v>44194.482528125001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2694</v>
      </c>
      <c r="E48" s="144">
        <v>41263</v>
      </c>
      <c r="F48" s="144">
        <v>42004</v>
      </c>
      <c r="G48" s="171">
        <f>IF(AND(E48&lt;&gt;"",F48&lt;&gt;""),((F48-E48)/30),"")</f>
        <v>24.7</v>
      </c>
      <c r="H48" s="123" t="s">
        <v>2697</v>
      </c>
      <c r="I48" s="122" t="s">
        <v>220</v>
      </c>
      <c r="J48" s="122" t="s">
        <v>490</v>
      </c>
      <c r="K48" s="124">
        <v>3216903084</v>
      </c>
      <c r="L48" s="125" t="s">
        <v>1148</v>
      </c>
      <c r="M48" s="180">
        <v>1</v>
      </c>
      <c r="N48" s="125" t="s">
        <v>27</v>
      </c>
      <c r="O48" s="125" t="s">
        <v>1148</v>
      </c>
      <c r="P48" s="80"/>
    </row>
    <row r="49" spans="1:16" s="6" customFormat="1" ht="24.75" customHeight="1" x14ac:dyDescent="0.25">
      <c r="A49" s="142">
        <v>2</v>
      </c>
      <c r="B49" s="123" t="s">
        <v>2687</v>
      </c>
      <c r="C49" s="125" t="s">
        <v>31</v>
      </c>
      <c r="D49" s="122" t="s">
        <v>2694</v>
      </c>
      <c r="E49" s="144">
        <v>41263</v>
      </c>
      <c r="F49" s="144">
        <v>42004</v>
      </c>
      <c r="G49" s="171">
        <f t="shared" ref="G49:G107" si="1">IF(AND(E49&lt;&gt;"",F49&lt;&gt;""),((F49-E49)/30),"")</f>
        <v>24.7</v>
      </c>
      <c r="H49" s="123" t="s">
        <v>2697</v>
      </c>
      <c r="I49" s="122" t="s">
        <v>220</v>
      </c>
      <c r="J49" s="122" t="s">
        <v>494</v>
      </c>
      <c r="K49" s="124">
        <v>3216903084</v>
      </c>
      <c r="L49" s="125" t="s">
        <v>1148</v>
      </c>
      <c r="M49" s="180">
        <v>1</v>
      </c>
      <c r="N49" s="125" t="s">
        <v>27</v>
      </c>
      <c r="O49" s="125" t="s">
        <v>1148</v>
      </c>
      <c r="P49" s="80"/>
    </row>
    <row r="50" spans="1:16" s="6" customFormat="1" ht="24.75" customHeight="1" x14ac:dyDescent="0.25">
      <c r="A50" s="142">
        <v>3</v>
      </c>
      <c r="B50" s="123" t="s">
        <v>2687</v>
      </c>
      <c r="C50" s="125" t="s">
        <v>31</v>
      </c>
      <c r="D50" s="122" t="s">
        <v>2694</v>
      </c>
      <c r="E50" s="144">
        <v>41263</v>
      </c>
      <c r="F50" s="144">
        <v>42004</v>
      </c>
      <c r="G50" s="171">
        <f t="shared" si="1"/>
        <v>24.7</v>
      </c>
      <c r="H50" s="123" t="s">
        <v>2697</v>
      </c>
      <c r="I50" s="122" t="s">
        <v>220</v>
      </c>
      <c r="J50" s="122" t="s">
        <v>512</v>
      </c>
      <c r="K50" s="124">
        <v>3216903084</v>
      </c>
      <c r="L50" s="125" t="s">
        <v>1148</v>
      </c>
      <c r="M50" s="180">
        <v>1</v>
      </c>
      <c r="N50" s="125" t="s">
        <v>27</v>
      </c>
      <c r="O50" s="125" t="s">
        <v>1148</v>
      </c>
      <c r="P50" s="80"/>
    </row>
    <row r="51" spans="1:16" s="6" customFormat="1" ht="24.75" customHeight="1" outlineLevel="1" x14ac:dyDescent="0.25">
      <c r="A51" s="142">
        <v>4</v>
      </c>
      <c r="B51" s="123" t="s">
        <v>2687</v>
      </c>
      <c r="C51" s="125" t="s">
        <v>31</v>
      </c>
      <c r="D51" s="122" t="s">
        <v>2695</v>
      </c>
      <c r="E51" s="144">
        <v>41550</v>
      </c>
      <c r="F51" s="144">
        <v>41943</v>
      </c>
      <c r="G51" s="171">
        <f t="shared" si="1"/>
        <v>13.1</v>
      </c>
      <c r="H51" s="123" t="s">
        <v>2698</v>
      </c>
      <c r="I51" s="122" t="s">
        <v>220</v>
      </c>
      <c r="J51" s="122" t="s">
        <v>490</v>
      </c>
      <c r="K51" s="124">
        <v>2390129542</v>
      </c>
      <c r="L51" s="125" t="s">
        <v>1148</v>
      </c>
      <c r="M51" s="180">
        <v>1</v>
      </c>
      <c r="N51" s="125" t="s">
        <v>27</v>
      </c>
      <c r="O51" s="125" t="s">
        <v>1148</v>
      </c>
      <c r="P51" s="80"/>
    </row>
    <row r="52" spans="1:16" s="7" customFormat="1" ht="24.75" customHeight="1" outlineLevel="1" x14ac:dyDescent="0.25">
      <c r="A52" s="143">
        <v>5</v>
      </c>
      <c r="B52" s="123" t="s">
        <v>2693</v>
      </c>
      <c r="C52" s="125" t="s">
        <v>31</v>
      </c>
      <c r="D52" s="122" t="s">
        <v>2696</v>
      </c>
      <c r="E52" s="144">
        <v>42060</v>
      </c>
      <c r="F52" s="144">
        <v>42272</v>
      </c>
      <c r="G52" s="171">
        <f t="shared" si="1"/>
        <v>7.0666666666666664</v>
      </c>
      <c r="H52" s="123" t="s">
        <v>2699</v>
      </c>
      <c r="I52" s="122" t="s">
        <v>220</v>
      </c>
      <c r="J52" s="122" t="s">
        <v>490</v>
      </c>
      <c r="K52" s="124">
        <v>2540000000</v>
      </c>
      <c r="L52" s="125" t="s">
        <v>1148</v>
      </c>
      <c r="M52" s="180">
        <v>1</v>
      </c>
      <c r="N52" s="125" t="s">
        <v>27</v>
      </c>
      <c r="O52" s="125" t="s">
        <v>1148</v>
      </c>
      <c r="P52" s="81"/>
    </row>
    <row r="53" spans="1:16" s="7" customFormat="1" ht="24.75" customHeight="1" outlineLevel="1" x14ac:dyDescent="0.25">
      <c r="A53" s="143">
        <v>6</v>
      </c>
      <c r="B53" s="123" t="s">
        <v>2687</v>
      </c>
      <c r="C53" s="125" t="s">
        <v>31</v>
      </c>
      <c r="D53" s="122" t="s">
        <v>2689</v>
      </c>
      <c r="E53" s="144">
        <v>41256</v>
      </c>
      <c r="F53" s="144">
        <v>42004</v>
      </c>
      <c r="G53" s="171">
        <f t="shared" si="1"/>
        <v>24.933333333333334</v>
      </c>
      <c r="H53" s="123" t="s">
        <v>2691</v>
      </c>
      <c r="I53" s="122" t="s">
        <v>220</v>
      </c>
      <c r="J53" s="122" t="s">
        <v>514</v>
      </c>
      <c r="K53" s="124">
        <v>2496028104</v>
      </c>
      <c r="L53" s="125" t="s">
        <v>1148</v>
      </c>
      <c r="M53" s="180">
        <v>1</v>
      </c>
      <c r="N53" s="125" t="s">
        <v>27</v>
      </c>
      <c r="O53" s="125" t="s">
        <v>1148</v>
      </c>
      <c r="P53" s="81"/>
    </row>
    <row r="54" spans="1:16" s="7" customFormat="1" ht="24.75" customHeight="1" outlineLevel="1" x14ac:dyDescent="0.25">
      <c r="A54" s="143">
        <v>7</v>
      </c>
      <c r="B54" s="123" t="s">
        <v>2687</v>
      </c>
      <c r="C54" s="125" t="s">
        <v>31</v>
      </c>
      <c r="D54" s="122" t="s">
        <v>2689</v>
      </c>
      <c r="E54" s="144">
        <v>41256</v>
      </c>
      <c r="F54" s="144">
        <v>42004</v>
      </c>
      <c r="G54" s="171">
        <f t="shared" si="1"/>
        <v>24.933333333333334</v>
      </c>
      <c r="H54" s="123" t="s">
        <v>2691</v>
      </c>
      <c r="I54" s="122" t="s">
        <v>220</v>
      </c>
      <c r="J54" s="122" t="s">
        <v>491</v>
      </c>
      <c r="K54" s="124">
        <v>2496028104</v>
      </c>
      <c r="L54" s="125" t="s">
        <v>1148</v>
      </c>
      <c r="M54" s="180">
        <v>1</v>
      </c>
      <c r="N54" s="125" t="s">
        <v>27</v>
      </c>
      <c r="O54" s="125" t="s">
        <v>1148</v>
      </c>
      <c r="P54" s="81"/>
    </row>
    <row r="55" spans="1:16" s="7" customFormat="1" ht="24.75" customHeight="1" outlineLevel="1" x14ac:dyDescent="0.25">
      <c r="A55" s="143">
        <v>8</v>
      </c>
      <c r="B55" s="123" t="s">
        <v>2687</v>
      </c>
      <c r="C55" s="125" t="s">
        <v>31</v>
      </c>
      <c r="D55" s="122" t="s">
        <v>2689</v>
      </c>
      <c r="E55" s="144">
        <v>41256</v>
      </c>
      <c r="F55" s="144">
        <v>42004</v>
      </c>
      <c r="G55" s="171">
        <f t="shared" si="1"/>
        <v>24.933333333333334</v>
      </c>
      <c r="H55" s="123" t="s">
        <v>2691</v>
      </c>
      <c r="I55" s="122" t="s">
        <v>220</v>
      </c>
      <c r="J55" s="122" t="s">
        <v>508</v>
      </c>
      <c r="K55" s="124">
        <v>2496028104</v>
      </c>
      <c r="L55" s="125" t="s">
        <v>1148</v>
      </c>
      <c r="M55" s="180">
        <v>1</v>
      </c>
      <c r="N55" s="125" t="s">
        <v>27</v>
      </c>
      <c r="O55" s="125" t="s">
        <v>1148</v>
      </c>
      <c r="P55" s="81"/>
    </row>
    <row r="56" spans="1:16" s="7" customFormat="1" ht="24.75" customHeight="1" outlineLevel="1" x14ac:dyDescent="0.25">
      <c r="A56" s="143">
        <v>9</v>
      </c>
      <c r="B56" s="123" t="s">
        <v>2687</v>
      </c>
      <c r="C56" s="125" t="s">
        <v>31</v>
      </c>
      <c r="D56" s="122" t="s">
        <v>2690</v>
      </c>
      <c r="E56" s="144">
        <v>41088</v>
      </c>
      <c r="F56" s="144">
        <v>41274</v>
      </c>
      <c r="G56" s="171">
        <f t="shared" si="1"/>
        <v>6.2</v>
      </c>
      <c r="H56" s="123" t="s">
        <v>2692</v>
      </c>
      <c r="I56" s="122" t="s">
        <v>220</v>
      </c>
      <c r="J56" s="122" t="s">
        <v>508</v>
      </c>
      <c r="K56" s="124">
        <v>488695680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143939919.15000001</v>
      </c>
      <c r="F185" s="94"/>
      <c r="G185" s="95"/>
      <c r="H185" s="90"/>
      <c r="I185" s="92" t="s">
        <v>2632</v>
      </c>
      <c r="J185" s="183">
        <f>M179</f>
        <v>0.02</v>
      </c>
      <c r="K185" s="230" t="s">
        <v>2633</v>
      </c>
      <c r="L185" s="230"/>
      <c r="M185" s="96">
        <f>+J185*K20</f>
        <v>95959946.100000009</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44194.482528125001</v>
      </c>
      <c r="W20" s="107">
        <f ca="1">NOW()</f>
        <v>44194.482528125001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44194.482528125001</v>
      </c>
      <c r="W20" s="107">
        <f ca="1">NOW()</f>
        <v>44194.482528125001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44194.482528125001</v>
      </c>
      <c r="W20" s="107">
        <f ca="1">NOW()</f>
        <v>44194.482528125001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44194.482528125001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44194.482528125001</v>
      </c>
      <c r="W20" s="107">
        <f ca="1">NOW()</f>
        <v>44194.482528125001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a65d333d-5b59-4810-bc94-b80d9325abbc"/>
    <ds:schemaRef ds:uri="http://www.w3.org/XML/1998/namespace"/>
    <ds:schemaRef ds:uri="http://purl.org/dc/term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2020-12-29T15:17:21Z</cp:lastPrinted>
  <dcterms:created xsi:type="dcterms:W3CDTF">2020-10-14T21:57:42Z</dcterms:created>
  <dcterms:modified xsi:type="dcterms:W3CDTF">2020-12-29T16:34:51Z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