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<sst xmlns="http://schemas.openxmlformats.org/spreadsheetml/2006/main" count="3426" uniqueCount="2727">
  <si>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</si>
  <si>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</si>
  <si>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</si>
  <si>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</si>
  <si>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</si>
  <si>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</si>
  <si>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</si>
  <si>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</si>
  <si>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</si>
  <si>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</si>
  <si>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</si>
  <si>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</si>
  <si>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</si>
  <si>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</si>
  <si>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</si>
  <si>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</si>
  <si>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</si>
  <si>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</si>
  <si>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</si>
  <si>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</si>
  <si>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</si>
  <si>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</si>
  <si>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</si>
  <si>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</si>
  <si>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</si>
  <si>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</si>
  <si>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</si>
  <si>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</si>
  <si>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</si>
  <si>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</si>
  <si>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</si>
  <si>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</si>
  <si>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</si>
  <si>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</si>
  <si>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</si>
  <si>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</si>
  <si>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</si>
  <si>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</si>
  <si>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</si>
  <si>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</si>
  <si>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</si>
  <si>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</si>
  <si>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</si>
  <si>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</si>
  <si>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</si>
  <si>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</si>
  <si>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</si>
  <si>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</si>
  <si>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</si>
  <si>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</si>
  <si>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</si>
  <si>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</si>
  <si>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</si>
  <si>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</si>
  <si>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</si>
  <si>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</si>
  <si>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</si>
  <si>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</si>
  <si>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</si>
  <si>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</si>
  <si>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</si>
  <si>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</si>
  <si>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</si>
  <si>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</si>
  <si>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</si>
  <si>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</si>
  <si>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</si>
  <si>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</si>
  <si>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</si>
  <si>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</si>
  <si>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</si>
  <si>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</si>
  <si>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</si>
  <si>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</si>
  <si>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</si>
  <si>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</si>
  <si>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</si>
  <si>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</si>
  <si>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</si>
  <si>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</si>
  <si>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</si>
  <si>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</si>
  <si>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</si>
  <si>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</si>
  <si>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</si>
  <si>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</si>
  <si>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</si>
  <si>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</si>
  <si>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</si>
  <si>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</si>
  <si>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</si>
  <si>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</si>
  <si>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</si>
  <si>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</si>
  <si>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</si>
  <si>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</si>
  <si>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</si>
  <si>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</si>
  <si>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</si>
  <si>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</si>
  <si>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</si>
  <si>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</si>
  <si>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</si>
  <si>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</si>
  <si>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</si>
  <si>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</si>
  <si>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</si>
  <si>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</si>
  <si>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</si>
  <si>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</si>
  <si>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</si>
  <si>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</si>
  <si>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</si>
  <si>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</si>
  <si>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</si>
  <si>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</si>
  <si>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</si>
  <si>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</si>
  <si>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</si>
  <si>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</si>
  <si>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</si>
  <si>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</si>
  <si>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</si>
  <si>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</si>
  <si>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</si>
  <si>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</si>
  <si>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</si>
  <si>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</si>
  <si>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</si>
  <si>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</si>
  <si>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</si>
  <si>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</si>
  <si>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</si>
  <si>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</si>
  <si>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</si>
  <si>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</si>
  <si>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</si>
  <si>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</si>
  <si>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</si>
  <si>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</si>
  <si>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</si>
  <si>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</si>
  <si>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</si>
  <si>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</si>
  <si>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</si>
  <si>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</si>
  <si>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</si>
  <si>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</si>
  <si>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</si>
  <si>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</si>
  <si>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</si>
  <si>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</si>
  <si>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</si>
  <si>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</si>
  <si>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</si>
  <si>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</si>
  <si>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</si>
  <si>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</si>
  <si>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</si>
  <si>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</si>
  <si>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</si>
  <si>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</si>
  <si>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</si>
  <si>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</si>
  <si>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</si>
  <si>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</si>
  <si>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</si>
  <si>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</si>
  <si>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</si>
  <si>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</si>
  <si>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</si>
  <si>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</si>
  <si>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</si>
  <si>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</si>
  <si>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</si>
  <si>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</si>
  <si>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</si>
  <si>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</si>
  <si>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</si>
  <si>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</si>
  <si>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</si>
  <si>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</si>
  <si>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</si>
  <si>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</si>
  <si>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</si>
  <si>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</si>
  <si>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</si>
  <si>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</si>
  <si>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</si>
  <si>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</si>
  <si>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</si>
  <si>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</si>
  <si>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</si>
  <si>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</si>
  <si>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</si>
  <si>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</si>
  <si>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</si>
  <si>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</si>
  <si>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</si>
  <si>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</si>
  <si>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</si>
  <si>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</si>
  <si>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</si>
  <si>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</si>
  <si>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</si>
  <si>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</si>
  <si>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</si>
  <si>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</si>
  <si>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</si>
  <si>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</si>
  <si>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</si>
  <si>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</si>
  <si>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</si>
  <si>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</si>
  <si>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</si>
  <si>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</si>
  <si>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</si>
  <si>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</si>
  <si>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</si>
  <si>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</si>
  <si>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</si>
  <si>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</si>
  <si>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</si>
  <si>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</si>
  <si>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</si>
  <si>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</si>
  <si>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</si>
  <si>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</si>
  <si>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</si>
  <si>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</si>
  <si>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</si>
  <si>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</si>
  <si>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</si>
  <si>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</si>
  <si>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</si>
  <si>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</si>
  <si>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</si>
  <si>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</si>
  <si>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</si>
  <si>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</si>
  <si>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</si>
  <si>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</si>
  <si>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</si>
  <si>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</si>
  <si>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</si>
  <si>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</si>
  <si>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</si>
  <si>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</si>
  <si>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</si>
  <si>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</si>
  <si>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</si>
  <si>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</si>
  <si>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</si>
  <si>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</si>
  <si>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</si>
  <si>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</si>
  <si>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</si>
  <si>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</si>
  <si>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</si>
  <si>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</si>
  <si>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</si>
  <si>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</si>
  <si>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</si>
  <si>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</si>
  <si>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</si>
  <si>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</si>
  <si>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</si>
  <si>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</si>
  <si>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</si>
  <si>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</si>
  <si>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</si>
  <si>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</si>
  <si>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</si>
  <si>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</si>
  <si>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</si>
  <si>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</si>
  <si>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</si>
  <si>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</si>
  <si>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</si>
  <si>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</si>
  <si>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</si>
  <si>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</si>
  <si>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</si>
  <si>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</si>
  <si>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</si>
  <si>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</si>
  <si>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</si>
  <si>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</si>
  <si>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</si>
  <si>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</si>
  <si>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</si>
  <si>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</si>
  <si>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</si>
  <si>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</si>
  <si>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</si>
  <si>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</si>
  <si>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</si>
  <si>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</si>
  <si>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</si>
  <si>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</si>
  <si>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</si>
  <si>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</si>
  <si>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</si>
  <si>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</si>
  <si>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</si>
  <si>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</si>
  <si>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</si>
  <si>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</si>
  <si>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</si>
  <si>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</si>
  <si>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</si>
  <si>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</si>
  <si>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</si>
  <si>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</si>
  <si>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</si>
  <si>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</si>
  <si>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</si>
  <si>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</si>
  <si>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</si>
  <si>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</si>
  <si>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</si>
  <si>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</si>
  <si>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</si>
  <si>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</si>
  <si>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</si>
  <si>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</si>
  <si>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</si>
  <si>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</si>
  <si>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</si>
  <si>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</si>
  <si>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</si>
  <si>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</si>
  <si>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</si>
  <si>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</si>
  <si>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</si>
  <si>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</si>
  <si>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</si>
  <si>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</si>
  <si>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</si>
  <si>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</si>
  <si>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</si>
  <si>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</si>
  <si>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</si>
  <si>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</si>
  <si>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</si>
  <si>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</si>
  <si>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</si>
  <si>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</si>
  <si>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</si>
  <si>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</si>
  <si>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</si>
  <si>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</si>
  <si>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</si>
  <si>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</si>
  <si>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</si>
  <si>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</si>
  <si>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</si>
  <si>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</si>
  <si>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</si>
  <si>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</si>
  <si>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</si>
  <si>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</si>
  <si>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</si>
  <si>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</si>
  <si>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</si>
  <si>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</si>
  <si>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</si>
  <si>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</si>
  <si>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</si>
  <si>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</si>
  <si>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</si>
  <si>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</si>
  <si>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</si>
  <si>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</si>
  <si>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</si>
  <si>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</si>
  <si>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</si>
  <si>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</si>
  <si>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</si>
  <si>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</si>
  <si>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</si>
  <si>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</si>
  <si>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</si>
  <si>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</si>
  <si>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</si>
  <si>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</si>
  <si>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</si>
  <si>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</si>
  <si>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</si>
  <si>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</si>
  <si>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</si>
  <si>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</si>
  <si>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</si>
  <si>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</si>
  <si>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</si>
  <si>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</si>
  <si>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</si>
  <si>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</si>
  <si>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</si>
  <si>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</si>
  <si>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</si>
  <si>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</si>
  <si>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</si>
  <si>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</si>
  <si>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</si>
  <si>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</si>
  <si>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</si>
  <si>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</si>
  <si>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</si>
  <si>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</si>
  <si>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</si>
  <si>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</si>
  <si>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</si>
  <si>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</si>
  <si>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</si>
  <si>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</si>
  <si>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</si>
  <si>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</si>
  <si>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</si>
  <si>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</si>
  <si>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</si>
  <si>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</si>
  <si>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</si>
  <si>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</si>
  <si>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</si>
  <si>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</si>
  <si>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</si>
  <si>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</si>
  <si>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</si>
  <si>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</si>
  <si>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</si>
  <si>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</si>
  <si>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</si>
  <si>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</si>
  <si>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</si>
  <si>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</si>
  <si>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</si>
  <si>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</si>
  <si>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</si>
  <si>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</si>
  <si>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</si>
  <si>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</si>
  <si>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</si>
  <si>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</si>
  <si>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</si>
  <si>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</si>
  <si>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</si>
  <si>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</si>
  <si>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</si>
  <si>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</si>
  <si>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</si>
  <si>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</si>
  <si>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</si>
  <si>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</si>
  <si>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</si>
  <si>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</si>
  <si>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</si>
  <si>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</si>
  <si>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</si>
  <si>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</si>
  <si>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</si>
  <si>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</si>
  <si>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</si>
  <si>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</si>
  <si>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</si>
  <si>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</si>
  <si>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</si>
  <si>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</si>
  <si>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</si>
  <si>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</si>
  <si>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</si>
  <si>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</si>
  <si>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</si>
  <si>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</si>
  <si>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</si>
  <si>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</si>
  <si>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</si>
  <si>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</si>
  <si>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</si>
  <si>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</si>
  <si>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</si>
  <si>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</si>
  <si>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</si>
  <si>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</si>
  <si>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</si>
  <si>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</si>
  <si>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</si>
  <si>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</si>
  <si>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</si>
  <si>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</si>
  <si>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</si>
  <si>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</si>
  <si>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</si>
  <si>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</si>
  <si>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</si>
  <si>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</si>
  <si>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</si>
  <si>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</si>
  <si>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</si>
  <si>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</si>
  <si>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</si>
  <si>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</si>
  <si>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</si>
  <si>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</si>
  <si>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</si>
  <si>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</si>
  <si>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</si>
  <si>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</si>
  <si>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</si>
  <si>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</si>
  <si>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</si>
  <si>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</si>
  <si>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</si>
  <si>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</si>
  <si>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</si>
  <si>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</si>
  <si>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</si>
  <si>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</si>
  <si>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</si>
  <si>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</si>
  <si>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</si>
  <si>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</si>
  <si>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</si>
  <si>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</si>
  <si>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</si>
  <si>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</si>
  <si>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</si>
  <si>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</si>
  <si>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</si>
  <si>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</si>
  <si>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</si>
  <si>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</si>
  <si>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</si>
  <si>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</si>
  <si>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</si>
  <si>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</si>
  <si>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</si>
  <si>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</si>
  <si>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</si>
  <si>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</si>
  <si>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</si>
  <si>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</si>
  <si>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</si>
  <si>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</si>
  <si>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</si>
  <si>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</si>
  <si>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</si>
  <si>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</si>
  <si>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</si>
  <si>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</si>
  <si>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</si>
  <si>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</si>
  <si>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</si>
  <si>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</si>
  <si>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</si>
  <si>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</si>
  <si>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</si>
  <si>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</si>
  <si>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</si>
  <si>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</si>
  <si>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</si>
  <si>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</si>
  <si>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</si>
  <si>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</si>
  <si>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</si>
  <si>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</si>
  <si>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</si>
  <si>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</si>
  <si>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</si>
  <si>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</si>
  <si>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</si>
  <si>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</si>
  <si>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</si>
  <si>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</si>
  <si>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</si>
  <si>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</si>
  <si>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</si>
  <si>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</si>
  <si>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</si>
  <si>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</si>
  <si>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</si>
  <si>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</si>
  <si>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</si>
  <si>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</si>
  <si>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</si>
  <si>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</si>
  <si>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</si>
  <si>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</si>
  <si>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</si>
  <si>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</si>
  <si>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</si>
  <si>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</si>
  <si>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</si>
  <si>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</si>
  <si>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</si>
  <si>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</si>
  <si>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</si>
  <si>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</si>
  <si>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</si>
  <si>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</si>
  <si>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</si>
  <si>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</si>
  <si>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</si>
  <si>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</si>
  <si>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</si>
  <si>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</si>
  <si>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</si>
  <si>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</si>
  <si>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</si>
  <si>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</si>
  <si>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</si>
  <si>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</si>
  <si>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</si>
  <si>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</si>
  <si>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</si>
  <si>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</si>
  <si>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</si>
  <si>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</si>
  <si>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</si>
  <si>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</si>
  <si>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</si>
  <si>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</si>
  <si>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</si>
  <si>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</si>
  <si>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</si>
  <si>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</si>
  <si>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</si>
  <si>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</si>
  <si>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</si>
  <si>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</si>
  <si>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</si>
  <si>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</si>
  <si>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</si>
  <si>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</si>
  <si>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</si>
  <si>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</si>
  <si>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</si>
  <si>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</si>
  <si>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</si>
  <si>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</si>
  <si>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</si>
  <si>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</si>
  <si>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</si>
  <si>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</si>
  <si>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</si>
  <si>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</si>
  <si>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</si>
  <si>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</si>
  <si>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</si>
  <si>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</si>
  <si>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</si>
  <si>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</si>
  <si>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</si>
  <si>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</si>
  <si>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</si>
  <si>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</si>
  <si>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</si>
  <si>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</si>
  <si>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</si>
  <si>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</si>
  <si>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</si>
  <si>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</si>
  <si>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</si>
  <si>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</si>
  <si>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</si>
  <si>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</si>
  <si>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</si>
  <si>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</si>
  <si>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</si>
  <si>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</si>
  <si>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</si>
  <si>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</si>
  <si>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</si>
  <si>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</si>
  <si>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</si>
  <si>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</si>
  <si>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</si>
  <si>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</si>
  <si>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</si>
  <si>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</si>
  <si>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</si>
  <si>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</si>
  <si>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</si>
  <si>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</si>
  <si>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</si>
  <si>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</si>
  <si>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</si>
  <si>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</si>
  <si>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</si>
  <si>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</si>
  <si>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</si>
  <si>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</si>
  <si>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</si>
  <si>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</si>
  <si>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</si>
  <si>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</si>
  <si>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</si>
  <si>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</si>
  <si>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</si>
  <si>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</si>
  <si>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</si>
  <si>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</si>
  <si>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</si>
  <si>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</si>
  <si>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</si>
  <si>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</si>
  <si>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</si>
  <si>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</si>
  <si>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</si>
  <si>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</si>
  <si>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</si>
  <si>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</si>
  <si>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</si>
  <si>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</si>
  <si>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</si>
  <si>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</si>
  <si>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</si>
  <si>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</si>
  <si>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</si>
  <si>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</si>
  <si>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</si>
  <si>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</si>
  <si>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</si>
  <si>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</si>
  <si>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</si>
  <si>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</si>
  <si>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</si>
  <si>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</si>
  <si>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</si>
  <si>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</si>
  <si>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</si>
  <si>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</si>
  <si>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</si>
  <si>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</si>
  <si>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</si>
  <si>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</si>
  <si>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</si>
  <si>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</si>
  <si>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</si>
  <si>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</si>
  <si>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</si>
  <si>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</si>
  <si>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</si>
  <si>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</si>
  <si>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</si>
  <si>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</si>
  <si>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</si>
  <si>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</si>
  <si>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</si>
  <si>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</si>
  <si>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</si>
  <si>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</si>
  <si>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</si>
  <si>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</si>
  <si>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</si>
  <si>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</si>
  <si>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</si>
  <si>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</si>
  <si>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</si>
  <si>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</si>
  <si>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</si>
  <si>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</si>
  <si>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</si>
  <si>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</si>
  <si>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</si>
  <si>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</si>
  <si>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</si>
  <si>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</si>
  <si>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</si>
  <si>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</si>
  <si>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</si>
  <si>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</si>
  <si>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</si>
  <si>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</si>
  <si>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</si>
  <si>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</si>
  <si>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</si>
  <si>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</si>
  <si>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</si>
  <si>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</si>
  <si>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</si>
  <si>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</si>
  <si>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</si>
  <si>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</si>
  <si>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</si>
  <si>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</si>
  <si>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</si>
  <si>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</si>
  <si>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</si>
  <si>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</si>
  <si>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</si>
  <si>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</si>
  <si>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</si>
  <si>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</si>
  <si>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</si>
  <si>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</si>
  <si>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</si>
  <si>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</si>
  <si>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</si>
  <si>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</si>
  <si>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</si>
  <si>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</si>
  <si>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</si>
  <si>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</si>
  <si>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</si>
  <si>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</si>
  <si>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</si>
  <si>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</si>
  <si>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</si>
  <si>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</si>
  <si>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</si>
  <si>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</si>
  <si>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</si>
  <si>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</si>
  <si>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</si>
  <si>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</si>
  <si>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</si>
  <si>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</si>
  <si>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</si>
  <si>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</si>
  <si>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</si>
  <si>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</si>
  <si>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</si>
  <si>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</si>
  <si>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</si>
  <si>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</si>
  <si>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</si>
  <si>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</si>
  <si>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</si>
  <si>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</si>
  <si>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</si>
  <si>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</si>
  <si>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</si>
  <si>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</si>
  <si>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</si>
  <si>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</si>
  <si>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</si>
  <si>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</si>
  <si>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</si>
  <si>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</si>
  <si>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</si>
  <si>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</si>
  <si>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</si>
  <si>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</si>
  <si>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</si>
  <si>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</si>
  <si>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</si>
  <si>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</si>
  <si>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</si>
  <si>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</si>
  <si>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</si>
  <si>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</si>
  <si>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</si>
  <si>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</si>
  <si>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</si>
  <si>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</si>
  <si>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</si>
  <si>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</si>
  <si>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</si>
  <si>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</si>
  <si>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</si>
  <si>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</si>
  <si>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</si>
  <si>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</si>
  <si>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</si>
  <si>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</si>
  <si>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</si>
  <si>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</si>
  <si>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</si>
  <si>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</si>
  <si>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</si>
  <si>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</si>
  <si>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</si>
  <si>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</si>
  <si>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</si>
  <si>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</si>
  <si>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</si>
  <si>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</si>
  <si>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</si>
  <si>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</si>
  <si>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</si>
  <si>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</si>
  <si>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</si>
  <si>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</si>
  <si>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</si>
  <si>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</si>
  <si>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</si>
  <si>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</si>
  <si>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</si>
  <si>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</si>
  <si>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</si>
  <si>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</si>
  <si>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</si>
  <si>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</si>
  <si>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</si>
  <si>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</si>
  <si>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</si>
  <si>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</si>
  <si>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</si>
  <si>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</si>
  <si>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</si>
  <si>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</si>
  <si>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</si>
  <si>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</si>
  <si>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</si>
  <si>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</si>
  <si>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</si>
  <si>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</si>
  <si>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</si>
  <si>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</si>
  <si>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</si>
  <si>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</si>
  <si>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</si>
  <si>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</si>
  <si>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</si>
  <si>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</si>
  <si>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</si>
  <si>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</si>
  <si>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</si>
  <si>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</si>
  <si>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</si>
  <si>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</si>
  <si>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</si>
  <si>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</si>
  <si>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</si>
  <si>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</si>
  <si>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</si>
  <si>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</si>
  <si>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</si>
  <si>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</si>
  <si>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</si>
  <si>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</si>
  <si>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</si>
  <si>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</si>
  <si>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</si>
  <si>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</si>
  <si>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</si>
  <si>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</si>
  <si>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</si>
  <si>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</si>
  <si>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</si>
  <si>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</si>
  <si>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</si>
  <si>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</si>
  <si>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</si>
  <si>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</si>
  <si>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</si>
  <si>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</si>
  <si>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</si>
  <si>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</si>
  <si>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</si>
  <si>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</si>
  <si>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</si>
  <si>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</si>
  <si>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</si>
  <si>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</si>
  <si>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</si>
  <si>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</si>
  <si>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</si>
  <si>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</si>
  <si>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</si>
  <si>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</si>
  <si>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</si>
  <si>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</si>
  <si>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</si>
  <si>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</si>
  <si>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</si>
  <si>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</si>
  <si>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</si>
  <si>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</si>
  <si>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</si>
  <si>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</si>
  <si>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</si>
  <si>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</si>
  <si>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</si>
  <si>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</si>
  <si>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</si>
  <si>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</si>
  <si>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</si>
  <si>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</si>
  <si>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</si>
  <si>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</si>
  <si>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</si>
  <si>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</si>
  <si>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</si>
  <si>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</si>
  <si>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</si>
  <si>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</si>
  <si>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</si>
  <si>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</si>
  <si>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</si>
  <si>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</si>
  <si>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</si>
  <si>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</si>
  <si>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</si>
  <si>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</si>
  <si>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</si>
  <si>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</si>
  <si>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</si>
  <si>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</si>
  <si>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</si>
  <si>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</si>
  <si>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</si>
  <si>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</si>
  <si>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</si>
  <si>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</si>
  <si>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</si>
  <si>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</si>
  <si>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</si>
  <si>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</si>
  <si>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</si>
  <si>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</si>
  <si>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</si>
  <si>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</si>
  <si>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</si>
  <si>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</si>
  <si>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</si>
  <si>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</si>
  <si>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</si>
  <si>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</si>
  <si>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</si>
  <si>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</si>
  <si>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</si>
  <si>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</si>
  <si>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</si>
  <si>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</si>
  <si>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</si>
  <si>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</si>
  <si>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</si>
  <si>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</si>
  <si>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</si>
  <si>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</si>
  <si>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</si>
  <si>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</si>
  <si>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</si>
  <si>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</si>
  <si>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</si>
  <si>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</si>
  <si>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</si>
  <si>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</si>
  <si>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</si>
  <si>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</si>
  <si>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</si>
  <si>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</si>
  <si>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</si>
  <si>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</si>
  <si>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</si>
  <si>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</si>
  <si>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</si>
  <si>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</si>
  <si>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</si>
  <si>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</si>
  <si>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</si>
  <si>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</si>
  <si>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</si>
  <si>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</si>
  <si>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</si>
  <si>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</si>
  <si>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</si>
  <si>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</si>
  <si>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</si>
  <si>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</si>
  <si>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</si>
  <si>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</si>
  <si>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</si>
  <si>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</si>
  <si>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</si>
  <si>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</si>
  <si>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</si>
  <si>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</si>
  <si>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</si>
  <si>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</si>
  <si>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</si>
  <si>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</si>
  <si>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</si>
  <si>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</si>
  <si>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</si>
  <si>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</si>
  <si>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</si>
  <si>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</si>
  <si>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</si>
  <si>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</si>
  <si>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</si>
  <si>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</si>
  <si>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</si>
  <si>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</si>
  <si>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</si>
  <si>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</si>
  <si>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</si>
  <si>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</si>
  <si>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</si>
  <si>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</si>
  <si>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</si>
  <si>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</si>
  <si>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</si>
  <si>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</si>
  <si>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</si>
  <si>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</si>
  <si>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</si>
  <si>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</si>
  <si>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</si>
  <si>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</si>
  <si>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</si>
  <si>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</si>
  <si>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</si>
  <si>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</si>
  <si>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</si>
  <si>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</si>
  <si>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</si>
  <si>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</si>
  <si>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</si>
  <si>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</si>
  <si>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</si>
  <si>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</si>
  <si>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</si>
  <si>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</si>
  <si>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</si>
  <si>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</si>
  <si>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</si>
  <si>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</si>
  <si>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</si>
  <si>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</si>
  <si>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</si>
  <si>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</si>
  <si>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</si>
  <si>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</si>
  <si>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</si>
  <si>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</si>
  <si>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</si>
  <si>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</si>
  <si>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</si>
  <si>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</si>
  <si>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</si>
  <si>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</si>
  <si>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</si>
  <si>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</si>
  <si>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</si>
  <si>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</si>
  <si>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</si>
  <si>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</si>
  <si>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</si>
  <si>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</si>
  <si>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</si>
  <si>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</si>
  <si>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</si>
  <si>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</si>
  <si>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</si>
  <si>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</si>
  <si>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</si>
  <si>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</si>
  <si>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</si>
  <si>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</si>
  <si>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</si>
  <si>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</si>
  <si>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</si>
  <si>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</si>
  <si>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</si>
  <si>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</si>
  <si>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</si>
  <si>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</si>
  <si>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</si>
  <si>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</si>
  <si>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</si>
  <si>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</si>
  <si>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</si>
  <si>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</si>
  <si>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</si>
  <si>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</si>
  <si>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</si>
  <si>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</si>
  <si>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</si>
  <si>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</si>
  <si>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</si>
  <si>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</si>
  <si>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</si>
  <si>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</si>
  <si>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</si>
  <si>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</si>
  <si>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</si>
  <si>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</si>
  <si>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</si>
  <si>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</si>
  <si>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</si>
  <si>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</si>
  <si>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</si>
  <si>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</si>
  <si>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</si>
  <si>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</si>
  <si>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</si>
  <si>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</si>
  <si>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</si>
  <si>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</si>
  <si>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</si>
  <si>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</si>
  <si>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</si>
  <si>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</si>
  <si>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</si>
  <si>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</si>
  <si>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</si>
  <si>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</si>
  <si>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</si>
  <si>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</si>
  <si>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</si>
  <si>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</si>
  <si>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</si>
  <si>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</si>
  <si>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</si>
  <si>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</si>
  <si>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</si>
  <si>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</si>
  <si>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</si>
  <si>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</si>
  <si>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</si>
  <si>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</si>
  <si>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</si>
  <si>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</si>
  <si>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</si>
  <si>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</si>
  <si>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</si>
  <si>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</si>
  <si>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</si>
  <si>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</si>
  <si>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</si>
  <si>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</si>
  <si>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</si>
  <si>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</si>
  <si>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</si>
  <si>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</si>
  <si>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</si>
  <si>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</si>
  <si>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</si>
  <si>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</si>
  <si>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</si>
  <si>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</si>
  <si>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</si>
  <si>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</si>
  <si>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</si>
  <si>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</si>
  <si>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</si>
  <si>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</si>
  <si>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</si>
  <si>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</si>
  <si>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</si>
  <si>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</si>
  <si>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</si>
  <si>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</si>
  <si>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</si>
  <si>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</si>
  <si>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</si>
  <si>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</si>
  <si>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</si>
  <si>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</si>
  <si>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</si>
  <si>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</si>
  <si>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</si>
  <si>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</si>
  <si>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</si>
  <si>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</si>
  <si>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</si>
  <si>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</si>
  <si>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</si>
  <si>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</si>
  <si>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</si>
  <si>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</si>
  <si>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</si>
  <si>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</si>
  <si>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</si>
  <si>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</si>
  <si>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</si>
  <si>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</si>
  <si>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</si>
  <si>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</si>
  <si>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</si>
  <si>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</si>
  <si>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</si>
  <si>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</si>
  <si>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</si>
  <si>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</si>
  <si>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</si>
  <si>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</si>
  <si>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</si>
  <si>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</si>
  <si>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</si>
  <si>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</si>
  <si>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</si>
  <si>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</si>
  <si>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</si>
  <si>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</si>
  <si>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</si>
  <si>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</si>
  <si>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</si>
  <si>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</si>
  <si>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</si>
  <si>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</si>
  <si>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</si>
  <si>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</si>
  <si>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</si>
  <si>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</si>
  <si>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</si>
  <si>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</si>
  <si>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</si>
  <si>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</si>
  <si>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</si>
  <si>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</si>
  <si>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</si>
  <si>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</si>
  <si>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</si>
  <si>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</si>
  <si>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</si>
  <si>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</si>
  <si>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</si>
  <si>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</si>
  <si>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</si>
  <si>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</si>
  <si>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</si>
  <si>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</si>
  <si>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</si>
  <si>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</si>
  <si>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</si>
  <si>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</si>
  <si>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</si>
  <si>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</si>
  <si>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</si>
  <si>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</si>
  <si>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</si>
  <si>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</si>
  <si>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</si>
  <si>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</si>
  <si>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</si>
  <si>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</si>
  <si>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</si>
  <si>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</si>
  <si>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</si>
  <si>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</si>
  <si>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</si>
  <si>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</si>
  <si>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</si>
  <si>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</si>
  <si>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</si>
  <si>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</si>
  <si>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</si>
  <si>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</si>
  <si>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</si>
  <si>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</si>
  <si>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</si>
  <si>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</si>
  <si>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</si>
  <si>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</si>
  <si>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</si>
  <si>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</si>
  <si>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</si>
  <si>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</si>
  <si>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</si>
  <si>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</si>
  <si>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</si>
  <si>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</si>
  <si>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</si>
  <si>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</si>
  <si>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</si>
  <si>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</si>
  <si>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</si>
  <si>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</si>
  <si>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</si>
  <si>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</si>
  <si>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</si>
  <si>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</si>
  <si>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</si>
  <si>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</si>
  <si>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</si>
  <si>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</si>
  <si>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</si>
  <si>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</si>
  <si>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</si>
  <si>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</si>
  <si>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</si>
  <si>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</si>
  <si>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</si>
  <si>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</si>
  <si>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</si>
  <si>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</si>
  <si>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</si>
  <si>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</si>
  <si>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</si>
  <si>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</si>
  <si>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</si>
  <si>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</si>
  <si>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</si>
  <si>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</si>
  <si>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</si>
  <si>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</si>
  <si>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</si>
  <si>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</si>
  <si>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</si>
  <si>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</si>
  <si>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</si>
  <si>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</si>
  <si>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</si>
  <si>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</si>
  <si>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</si>
  <si>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</si>
  <si>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</si>
  <si>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</si>
  <si>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</si>
  <si>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</si>
  <si>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</si>
  <si>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</si>
  <si>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</si>
  <si>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</si>
  <si>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</si>
  <si>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</si>
  <si>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</si>
  <si>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</si>
  <si>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</si>
  <si>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</si>
  <si>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</si>
  <si>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</si>
  <si>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</si>
  <si>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</si>
  <si>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</si>
  <si>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</si>
  <si>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</si>
  <si>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</si>
  <si>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</si>
  <si>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</si>
  <si>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</si>
  <si>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</si>
  <si>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</si>
  <si>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</si>
  <si>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</si>
  <si>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</si>
  <si>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</si>
  <si>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</si>
  <si>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</si>
  <si>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</si>
  <si>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</si>
  <si>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</si>
  <si>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</si>
  <si>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</si>
  <si>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</si>
  <si>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</si>
  <si>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</si>
  <si>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</si>
  <si>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</si>
  <si>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</si>
  <si>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</si>
  <si>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</si>
  <si>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</si>
  <si>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</si>
  <si>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</si>
  <si>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</si>
  <si>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</si>
  <si>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</si>
  <si>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</si>
  <si>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</si>
  <si>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</si>
  <si>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</si>
  <si>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</si>
  <si>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</si>
  <si>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</si>
  <si>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</si>
  <si>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</si>
  <si>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</si>
  <si>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</si>
  <si>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</si>
  <si>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</si>
  <si>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</si>
  <si>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</si>
  <si>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</si>
  <si>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</si>
  <si>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</si>
  <si>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</si>
  <si>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</si>
  <si>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</si>
  <si>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</si>
  <si>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</si>
  <si>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</si>
  <si>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</si>
  <si>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</si>
  <si>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</si>
  <si>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</si>
  <si>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</si>
  <si>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</si>
  <si>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</si>
  <si>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</si>
  <si>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</si>
  <si>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</si>
  <si>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</si>
  <si>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</si>
  <si>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</si>
  <si>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</si>
  <si>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</si>
  <si>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</si>
  <si>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</si>
  <si>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</si>
  <si>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</si>
  <si>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</si>
  <si>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</si>
  <si>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</si>
  <si>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</si>
  <si>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</si>
  <si>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</si>
  <si>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</si>
  <si>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</si>
  <si>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</si>
  <si>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</si>
  <si>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</si>
  <si>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</si>
  <si>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</si>
  <si>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</si>
  <si>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</si>
  <si>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</si>
  <si>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</si>
  <si>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</si>
  <si>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</si>
  <si>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</si>
  <si>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</si>
  <si>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</si>
  <si>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</si>
  <si>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</si>
  <si>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</si>
  <si>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</si>
  <si>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</si>
  <si>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</si>
  <si>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</si>
  <si>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</si>
  <si>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</si>
  <si>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</si>
  <si>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</si>
  <si>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</si>
  <si>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</si>
  <si>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</si>
  <si>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</si>
  <si>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</si>
  <si>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</si>
  <si>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</si>
  <si>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</si>
  <si>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</si>
  <si>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</si>
  <si>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</si>
  <si>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</si>
  <si>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</si>
  <si>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</si>
  <si>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</si>
  <si>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</si>
  <si>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</si>
  <si>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</si>
  <si>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</si>
  <si>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</si>
  <si>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</si>
  <si>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</si>
  <si>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</si>
  <si>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</si>
  <si>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</si>
  <si>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</si>
  <si>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</si>
  <si>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</si>
  <si>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</si>
  <si>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</si>
  <si>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</si>
  <si>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</si>
  <si>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</si>
  <si>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</si>
  <si>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</si>
  <si>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</si>
  <si>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</si>
  <si>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</si>
  <si>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</si>
  <si>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</si>
  <si>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</si>
  <si>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</si>
  <si>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</si>
  <si>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</si>
  <si>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</si>
  <si>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</si>
  <si>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</si>
  <si>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</si>
  <si>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</si>
  <si>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</si>
  <si>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</si>
  <si>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</si>
  <si>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</si>
  <si>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</si>
  <si>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</si>
  <si>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</si>
  <si>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</si>
  <si>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</si>
  <si>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</si>
  <si>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</si>
  <si>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</si>
  <si>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</si>
  <si>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</si>
  <si>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</si>
  <si>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</si>
  <si>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</si>
  <si>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</si>
  <si>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</si>
  <si>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</si>
  <si>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</si>
  <si>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</si>
  <si>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</si>
  <si>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</si>
  <si>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</si>
  <si>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</si>
  <si>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</si>
  <si>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</si>
  <si>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</si>
  <si>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</si>
  <si>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</si>
  <si>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</si>
  <si>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</si>
  <si>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</si>
  <si>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</si>
  <si>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</si>
  <si>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</si>
  <si>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</si>
  <si>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</si>
  <si>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</si>
  <si>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</si>
  <si>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</si>
  <si>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</si>
  <si>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</si>
  <si>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</si>
  <si>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</si>
  <si>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</si>
  <si>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</si>
  <si>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</si>
  <si>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</si>
  <si>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</si>
  <si>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</si>
  <si>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</si>
  <si>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</si>
  <si>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</si>
  <si>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</si>
  <si>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</si>
  <si>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</si>
  <si>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</si>
  <si>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</si>
  <si>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</si>
  <si>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</si>
  <si>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</si>
  <si>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</si>
  <si>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</si>
  <si>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</si>
  <si>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</si>
  <si>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</si>
  <si>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</si>
  <si>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</si>
  <si>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</si>
  <si>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</si>
  <si>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</si>
  <si>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</si>
  <si>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</si>
  <si>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</si>
  <si>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</si>
  <si>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</si>
  <si>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</si>
  <si>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</si>
  <si>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</si>
  <si>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</si>
  <si>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</si>
  <si>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</si>
  <si>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</si>
  <si>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</si>
  <si>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</si>
  <si>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</si>
  <si>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</si>
  <si>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</si>
  <si>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</si>
  <si>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</si>
  <si>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</si>
  <si>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</si>
  <si>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</si>
  <si>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</si>
  <si>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</si>
  <si>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</si>
  <si>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</si>
  <si>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</si>
  <si>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</si>
  <si>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</si>
  <si>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</si>
  <si>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</si>
  <si>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</si>
  <si>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</si>
  <si>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</si>
  <si>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</si>
  <si>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</si>
  <si>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</si>
  <si>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</si>
  <si>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</si>
  <si>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</si>
  <si>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</si>
  <si>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</si>
  <si>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</si>
  <si>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</si>
  <si>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</si>
  <si>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</si>
  <si>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</si>
  <si>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</si>
  <si>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</si>
  <si>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</si>
  <si>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</si>
  <si>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</si>
  <si>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</si>
  <si>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</si>
  <si>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</si>
  <si>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</si>
  <si>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</si>
  <si>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</si>
  <si>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</si>
  <si>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</si>
  <si>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</si>
  <si>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</si>
  <si>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</si>
  <si>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</si>
  <si>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</si>
  <si>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</si>
  <si>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</si>
  <si>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</si>
  <si>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</si>
  <si>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</si>
  <si>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</si>
  <si>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</si>
  <si>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</si>
  <si>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</si>
  <si>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</si>
  <si>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</si>
  <si>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</si>
  <si>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</si>
  <si>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</si>
  <si>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</si>
  <si>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</si>
  <si>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</si>
  <si>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</si>
  <si>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</si>
  <si>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</si>
  <si>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</si>
  <si>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</si>
  <si>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</si>
  <si>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</si>
  <si>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</si>
  <si>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</si>
  <si>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</si>
  <si>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</si>
  <si>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</si>
  <si>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</si>
  <si>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</si>
  <si>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</si>
  <si>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</si>
  <si>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</si>
  <si>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</si>
  <si>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</si>
  <si>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</si>
  <si>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</si>
  <si>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</si>
  <si>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</si>
  <si>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</si>
  <si>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</si>
  <si>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</si>
  <si>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</si>
  <si>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</si>
  <si>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</si>
  <si>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</si>
  <si>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</si>
  <si>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</si>
  <si>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</si>
  <si>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</si>
  <si>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</si>
  <si>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</si>
  <si>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</si>
  <si>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</si>
  <si>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</si>
  <si>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</si>
  <si>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</si>
  <si>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</si>
  <si>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</si>
  <si>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</si>
  <si>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</si>
  <si>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</si>
  <si>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</si>
  <si>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</si>
  <si>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</si>
  <si>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</si>
  <si>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</si>
  <si>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</si>
  <si>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</si>
  <si>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</si>
  <si>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</si>
  <si>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</si>
  <si>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</si>
  <si>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</si>
  <si>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</si>
  <si>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</si>
  <si>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</si>
  <si>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</si>
  <si>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</si>
  <si>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</si>
  <si>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</si>
  <si>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</si>
  <si>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</si>
  <si>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</si>
  <si>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</si>
  <si>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</si>
  <si>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</si>
  <si>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</si>
  <si>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</si>
  <si>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</si>
  <si>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</si>
  <si>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</si>
  <si>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</si>
  <si>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</si>
  <si>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</si>
  <si>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</si>
  <si>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</si>
  <si>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</si>
  <si>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</si>
  <si>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</si>
  <si>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</si>
  <si>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</si>
  <si>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</si>
  <si>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</si>
  <si>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</si>
  <si>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</si>
  <si>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</si>
  <si>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</si>
  <si>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</si>
  <si>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</si>
  <si>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</si>
  <si>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</si>
  <si>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</si>
  <si>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</si>
  <si>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</si>
  <si>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</si>
  <si>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</si>
  <si>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</si>
  <si>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</si>
  <si>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</si>
  <si>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</si>
  <si>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</si>
  <si>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</si>
  <si>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</si>
  <si>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</si>
  <si>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</si>
  <si>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</si>
  <si>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</si>
  <si>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</si>
  <si>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</si>
  <si>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</si>
  <si>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</si>
  <si>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</si>
  <si>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</si>
  <si>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</si>
  <si>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</si>
  <si>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</si>
  <si>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</si>
  <si>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</si>
  <si>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</si>
  <si>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</si>
  <si>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</si>
  <si>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</si>
  <si>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</si>
  <si>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</si>
  <si>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</si>
  <si>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</si>
  <si>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</si>
  <si>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</si>
  <si>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</si>
  <si>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</si>
  <si>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</si>
  <si>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</si>
  <si>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</si>
  <si>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</si>
  <si>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</si>
  <si>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</si>
  <si>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</si>
  <si>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</si>
  <si>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</si>
  <si>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</si>
  <si>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</si>
  <si>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</si>
  <si>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</si>
  <si>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</si>
  <si>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</si>
  <si>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</si>
  <si>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</si>
  <si>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</si>
  <si>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</si>
  <si>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</si>
  <si>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</si>
  <si>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</si>
  <si>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</si>
  <si>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</si>
  <si>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</si>
  <si>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</si>
  <si>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</si>
  <si>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</si>
  <si>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</si>
  <si>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</si>
  <si>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</si>
  <si>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</si>
  <si>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</si>
  <si>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</si>
  <si>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</si>
  <si>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</si>
  <si>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</si>
  <si>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</si>
  <si>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</si>
  <si>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</si>
  <si>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</si>
  <si>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</si>
  <si>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</si>
  <si>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</si>
  <si>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</si>
  <si>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</si>
  <si>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</si>
  <si>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</si>
  <si>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</si>
  <si>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</si>
  <si>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</si>
  <si>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</si>
  <si>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</si>
  <si>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</si>
  <si>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</si>
  <si>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</si>
  <si>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</si>
  <si>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</si>
  <si>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</si>
  <si>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</si>
  <si>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</si>
  <si>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</si>
  <si>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</si>
  <si>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</si>
  <si>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</si>
  <si>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</si>
  <si>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</si>
  <si>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</si>
  <si>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</si>
  <si>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</si>
  <si>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</si>
  <si>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</si>
  <si>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</si>
  <si>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</si>
  <si>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</si>
  <si>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</si>
  <si>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</si>
  <si>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</si>
  <si>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</si>
  <si>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</si>
  <si>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</si>
  <si>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</si>
  <si>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</si>
  <si>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</si>
  <si>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</si>
  <si>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</si>
  <si>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</si>
  <si>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</si>
  <si>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</si>
  <si>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</si>
  <si>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</si>
  <si>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</si>
  <si>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</si>
  <si>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</si>
  <si>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</si>
  <si>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</si>
  <si>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</si>
  <si>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</si>
  <si>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</si>
  <si>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</si>
  <si>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</si>
  <si>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</si>
  <si>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</si>
  <si>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</si>
  <si>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</si>
  <si>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</si>
  <si>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</si>
  <si>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</si>
  <si>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</si>
  <si>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</si>
  <si>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</si>
  <si>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</si>
  <si>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</si>
  <si>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</si>
  <si>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</si>
  <si>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</si>
  <si>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</si>
  <si>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</si>
  <si>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</si>
  <si>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</si>
  <si>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</si>
  <si>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</si>
  <si>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</si>
  <si>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</si>
  <si>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</si>
  <si>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</si>
  <si>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</si>
  <si>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</si>
  <si>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</si>
  <si>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</si>
  <si>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</si>
  <si>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</si>
  <si>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</si>
  <si>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</si>
  <si>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</si>
  <si>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</si>
  <si>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</si>
  <si>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</si>
  <si>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</si>
  <si>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</si>
  <si>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</si>
  <si>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</si>
  <si>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</si>
  <si>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</si>
  <si>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</si>
  <si>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</si>
  <si>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</si>
  <si>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</si>
  <si>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</si>
  <si>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</si>
  <si>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</si>
  <si>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</si>
  <si>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</si>
  <si>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</si>
  <si>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</si>
  <si>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</si>
  <si>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</si>
  <si>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</si>
  <si>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</si>
  <si>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</si>
  <si>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</si>
  <si>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</si>
  <si>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</si>
  <si>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</si>
  <si>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</si>
  <si>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</si>
  <si>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</si>
  <si>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</si>
  <si>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</si>
  <si>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</si>
  <si>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</si>
  <si>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</si>
  <si>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</si>
  <si>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</si>
  <si>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</si>
  <si>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</si>
  <si>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</si>
  <si>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</si>
  <si>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</si>
  <si>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</si>
  <si>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</si>
  <si>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</si>
  <si>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</si>
  <si>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</si>
  <si>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</si>
  <si>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</si>
  <si>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</si>
  <si>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</si>
  <si>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</si>
  <si>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</si>
  <si>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</si>
  <si>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</si>
  <si>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</si>
  <si>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</si>
  <si>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</si>
  <si>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</si>
  <si>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</si>
  <si>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</si>
  <si>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</si>
  <si>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</si>
  <si>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</si>
  <si>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</si>
  <si>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</si>
  <si>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</si>
  <si>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</si>
  <si>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</si>
  <si>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</si>
  <si>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</si>
  <si>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</si>
  <si>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</si>
  <si>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</si>
  <si>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</si>
  <si>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</si>
  <si>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</si>
  <si>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</si>
  <si>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</si>
  <si>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</si>
  <si>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</si>
  <si>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</si>
  <si>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</si>
  <si>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</si>
  <si>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</si>
  <si>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</si>
  <si>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</si>
  <si>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</si>
  <si>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</si>
  <si>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</si>
  <si>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</si>
  <si>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</si>
  <si>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</si>
  <si>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</si>
  <si>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</si>
  <si>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</si>
  <si>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</si>
  <si>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</si>
  <si>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</si>
  <si>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</si>
  <si>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</si>
  <si>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</si>
  <si>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</si>
  <si>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</si>
  <si>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</si>
  <si>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</si>
  <si>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</si>
  <si>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</si>
  <si>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</si>
  <si>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</si>
  <si>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</si>
  <si>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</si>
  <si>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</si>
  <si>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</si>
  <si>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</si>
  <si>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</si>
  <si>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</si>
  <si>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</si>
  <si>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</si>
  <si>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</si>
  <si>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</si>
  <si>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</si>
  <si>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</si>
  <si>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</si>
  <si>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</si>
  <si>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</si>
  <si>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</si>
  <si>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</si>
  <si>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</si>
  <si>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</si>
  <si>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</si>
  <si>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</si>
  <si>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</si>
  <si>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</si>
  <si>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</si>
  <si>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</si>
  <si>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</si>
  <si>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</si>
  <si>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</si>
  <si>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</si>
  <si>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</si>
  <si>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</si>
  <si>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</si>
  <si>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</si>
  <si>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</si>
  <si>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</si>
  <si>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</si>
  <si>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</si>
  <si>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</si>
  <si>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</si>
  <si>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</si>
  <si>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</si>
  <si>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</si>
  <si>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</si>
  <si>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</si>
  <si>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</si>
  <si>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</si>
  <si>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</si>
  <si>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</si>
  <si>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</si>
  <si>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</si>
  <si>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</si>
  <si>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</si>
  <si>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</si>
  <si>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</si>
  <si>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</si>
  <si>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</si>
  <si>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</si>
  <si>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</si>
  <si>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</si>
  <si>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</si>
  <si>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</si>
  <si>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</si>
  <si>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</si>
  <si>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</si>
  <si>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</si>
  <si>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</si>
  <si>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</si>
  <si>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</si>
  <si>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</si>
  <si>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</si>
  <si>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</si>
  <si>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</si>
  <si>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</si>
  <si>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</si>
  <si>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</si>
  <si>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</si>
  <si>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</si>
  <si>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</si>
  <si>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</si>
  <si>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</si>
  <si>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</si>
  <si>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</si>
  <si>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</si>
  <si>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</si>
  <si>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</si>
  <si>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</si>
  <si>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</si>
  <si>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</si>
  <si>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</si>
  <si>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</si>
  <si>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</si>
  <si>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</si>
  <si>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</si>
  <si>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</si>
  <si>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</si>
  <si>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</si>
  <si>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</si>
  <si>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</si>
  <si>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</si>
  <si>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</si>
  <si>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</si>
  <si>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</si>
  <si>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</si>
  <si>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</si>
  <si>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</si>
  <si>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</si>
  <si>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</si>
  <si>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</si>
  <si>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</si>
  <si>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</si>
  <si>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</si>
  <si>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</si>
  <si>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</si>
  <si>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</si>
  <si>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</si>
  <si>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</si>
  <si>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</si>
  <si>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</si>
  <si>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</si>
  <si>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</si>
  <si>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</si>
  <si>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</si>
  <si>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</si>
  <si>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</si>
  <si>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</si>
  <si>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</si>
  <si>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</si>
  <si>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</si>
  <si>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</si>
  <si>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</si>
  <si>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</si>
  <si>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</si>
  <si>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</si>
  <si>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</si>
  <si>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</si>
  <si>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</si>
  <si>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</si>
  <si>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</si>
  <si>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</si>
  <si>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</si>
  <si>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</si>
  <si>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</si>
  <si>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</si>
  <si>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</si>
  <si>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</si>
  <si>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</si>
  <si>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</si>
  <si>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</si>
  <si>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</si>
  <si>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</si>
  <si>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</si>
  <si>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</si>
  <si>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</si>
  <si>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</si>
  <si>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</si>
  <si>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</si>
  <si>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</si>
  <si>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</si>
  <si>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</si>
  <si>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</si>
  <si>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</si>
  <si>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</si>
  <si>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</si>
  <si>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</si>
  <si>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</si>
  <si>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</si>
  <si>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</si>
  <si>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</si>
  <si>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</si>
  <si>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</si>
  <si>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</si>
  <si>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</si>
  <si>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</si>
  <si>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</si>
  <si>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</si>
  <si>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</si>
  <si>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</si>
  <si>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</si>
  <si>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</si>
  <si>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</si>
  <si>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</si>
  <si>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</si>
  <si>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</si>
  <si>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</si>
  <si>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</si>
  <si>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</si>
  <si>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</si>
  <si>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</si>
  <si>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</si>
  <si>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</si>
  <si>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</si>
  <si>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</si>
  <si>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</si>
  <si>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</si>
  <si>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</si>
  <si>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</si>
  <si>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</si>
  <si>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</si>
  <si>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</si>
  <si>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</si>
  <si>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</si>
  <si>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</si>
  <si>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</si>
  <si>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</si>
  <si>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</si>
  <si>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</si>
  <si>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</si>
  <si>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</si>
  <si>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</si>
  <si>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</si>
  <si>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</si>
  <si>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</si>
  <si>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</si>
  <si>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</si>
  <si>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</si>
  <si>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</si>
  <si>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</si>
  <si>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</si>
  <si>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</si>
  <si>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</si>
  <si>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</si>
  <si>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</si>
  <si>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</si>
  <si>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</si>
  <si>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</si>
  <si>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</si>
  <si>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</si>
  <si>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</si>
  <si>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</si>
  <si>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</si>
  <si>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</si>
  <si>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</si>
  <si>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</si>
  <si>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</si>
  <si>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</si>
  <si>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</si>
  <si>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</si>
  <si>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</si>
  <si>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</si>
  <si>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</si>
  <si>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</si>
  <si>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</si>
  <si>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</si>
  <si>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</si>
  <si>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</si>
  <si>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</si>
  <si>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</si>
  <si>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</si>
  <si>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</si>
  <si>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</si>
  <si>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</si>
  <si>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</si>
  <si>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</si>
  <si>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</si>
  <si>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</si>
  <si>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</si>
  <si>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</si>
  <si>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</si>
  <si>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</si>
  <si>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</si>
  <si>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</si>
  <si>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</si>
  <si>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</si>
  <si>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</si>
  <si>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</si>
  <si>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</si>
  <si>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</si>
  <si>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</si>
  <si>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</si>
  <si>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</si>
  <si>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</si>
  <si>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</si>
  <si>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</si>
  <si>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</si>
  <si>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</si>
  <si>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</si>
  <si>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</si>
  <si>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</si>
  <si>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</si>
  <si>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</si>
  <si>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</si>
  <si>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</si>
  <si>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</si>
  <si>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</si>
  <si>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</si>
  <si>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</si>
  <si>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</si>
  <si>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</si>
  <si>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</si>
  <si>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</si>
  <si>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</si>
  <si>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</si>
  <si>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</si>
  <si>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</si>
  <si>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</si>
  <si>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</si>
  <si>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</si>
  <si>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</si>
  <si>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</si>
  <si>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</si>
  <si>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</si>
  <si>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</si>
  <si>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</si>
  <si>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</si>
  <si>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</si>
  <si>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</si>
  <si>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</si>
  <si>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</si>
  <si>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</si>
  <si>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</si>
  <si>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</si>
  <si>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</si>
  <si>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</si>
  <si>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</si>
  <si>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</si>
  <si>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</si>
  <si>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</si>
  <si>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</si>
  <si>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</si>
  <si>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</si>
  <si>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</si>
  <si>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</si>
  <si>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</si>
  <si>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</si>
  <si>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</si>
  <si>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</si>
  <si>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</si>
  <si>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</si>
  <si>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</si>
  <si>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</si>
  <si>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</si>
  <si>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</si>
  <si>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</si>
  <si>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</si>
  <si>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</si>
  <si>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</si>
  <si>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</si>
  <si>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</si>
  <si>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</si>
  <si>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</si>
  <si>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</si>
  <si>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</si>
  <si>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</si>
  <si>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</si>
  <si>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</si>
  <si>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</si>
  <si>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</si>
  <si>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</si>
  <si>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</si>
  <si>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</si>
  <si>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</si>
  <si>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</si>
  <si>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</si>
  <si>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</si>
  <si>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</si>
  <si>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</si>
  <si>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</si>
  <si>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</si>
  <si>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</si>
  <si>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</si>
  <si>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</si>
  <si>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</si>
  <si>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</si>
  <si>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</si>
  <si>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</si>
  <si>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</si>
  <si>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</si>
  <si>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</si>
  <si>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</si>
  <si>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</si>
  <si>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</si>
  <si>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</si>
  <si>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</si>
  <si>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</si>
  <si>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</si>
  <si>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</si>
  <si>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</si>
  <si>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</si>
  <si>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</si>
  <si>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</si>
  <si>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</si>
  <si>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</si>
  <si>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</si>
  <si>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</si>
  <si>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</si>
  <si>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</si>
  <si>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</si>
  <si>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</si>
  <si>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</si>
  <si>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</si>
  <si>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</si>
  <si>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</si>
  <si>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</si>
  <si>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</si>
  <si>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</si>
  <si>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</si>
  <si>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</si>
  <si>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</si>
  <si>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</si>
  <si>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</si>
  <si>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</si>
  <si>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</si>
  <si>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</si>
  <si>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</si>
  <si>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</si>
  <si>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</si>
  <si>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</si>
  <si>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</si>
  <si>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</si>
  <si>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</si>
  <si>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</si>
  <si>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</si>
  <si>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</si>
  <si>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</si>
  <si>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</si>
  <si>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</si>
  <si>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</si>
  <si>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</si>
  <si>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</si>
  <si>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</si>
  <si>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</si>
  <si>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</si>
  <si>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</si>
  <si>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</si>
  <si>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</si>
  <si>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</si>
  <si>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</si>
  <si>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</si>
  <si>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</si>
  <si>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</si>
  <si>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</si>
  <si>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</si>
  <si>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</si>
  <si>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</si>
  <si>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</si>
  <si>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</si>
  <si>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</si>
  <si>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</si>
  <si>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</si>
  <si>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</si>
  <si>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</si>
  <si>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</si>
  <si>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</si>
  <si>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</si>
  <si>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</si>
  <si>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</si>
  <si>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</si>
  <si>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</si>
  <si>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</si>
  <si>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</si>
  <si>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</si>
  <si>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</si>
  <si>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</si>
  <si>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</si>
  <si>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</si>
  <si>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</si>
  <si>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</si>
  <si>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</si>
  <si>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</si>
  <si>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</si>
  <si>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</si>
  <si>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</si>
  <si>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</si>
  <si>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</si>
  <si>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</si>
  <si>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</si>
  <si>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</si>
  <si>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</si>
  <si>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</si>
  <si>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</si>
  <si>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</si>
  <si>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</si>
  <si>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</si>
  <si>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</si>
  <si>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</si>
  <si>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</si>
  <si>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</si>
  <si>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</si>
  <si>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</si>
  <si>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</si>
  <si>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</si>
  <si>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</si>
  <si>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</si>
  <si>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</si>
  <si>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</si>
  <si>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</si>
  <si>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</si>
  <si>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</si>
  <si>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</si>
  <si>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</si>
  <si>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</si>
  <si>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</si>
  <si>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</si>
  <si>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</si>
  <si>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</si>
  <si>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</si>
  <si>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</si>
  <si>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</si>
  <si>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</si>
  <si>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</si>
  <si>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</si>
  <si>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</si>
  <si>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</si>
  <si>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</si>
  <si>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</si>
  <si>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</si>
  <si>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</si>
  <si>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</si>
  <si>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</si>
  <si>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</si>
  <si>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</si>
  <si>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</si>
  <si>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</si>
  <si>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</si>
  <si>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</si>
  <si>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</si>
  <si>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</si>
  <si>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</si>
  <si>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</si>
  <si>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</si>
  <si>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</si>
  <si>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</si>
  <si>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</si>
  <si>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</si>
  <si>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</si>
  <si>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</si>
  <si>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</si>
  <si>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</si>
  <si>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</si>
  <si>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</si>
  <si>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</si>
  <si>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</si>
  <si>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</si>
  <si>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</si>
  <si>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</si>
  <si>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</si>
  <si>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</si>
  <si>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</si>
  <si>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</si>
  <si>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</si>
  <si>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</si>
  <si>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</si>
  <si>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</si>
  <si>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</si>
  <si>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</si>
  <si>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</si>
  <si>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</si>
  <si>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</si>
  <si>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</si>
  <si>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</si>
  <si>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</si>
  <si>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</si>
  <si>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</si>
  <si>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</si>
  <si>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</si>
  <si>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</si>
  <si>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</si>
  <si>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</si>
  <si>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</si>
  <si>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</si>
  <si>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</si>
  <si>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</si>
  <si>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</si>
  <si>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</si>
  <si>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</si>
  <si>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</si>
  <si>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</si>
  <si>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</si>
  <si>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</si>
  <si>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</si>
  <si>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</si>
  <si>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</si>
  <si>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</si>
  <si>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</si>
  <si>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</si>
  <si>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</si>
  <si>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</si>
  <si>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</si>
  <si>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</si>
  <si>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</si>
  <si>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</si>
  <si>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</si>
  <si>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</si>
  <si>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</si>
  <si>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</si>
  <si>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</si>
  <si>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</si>
  <si>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</si>
  <si>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</si>
  <si>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</si>
  <si>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</si>
  <si>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</si>
  <si>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</si>
  <si>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</si>
  <si>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</si>
  <si>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</si>
  <si>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</si>
  <si>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</si>
  <si>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</si>
  <si>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</si>
  <si>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</si>
  <si>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</si>
  <si>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</si>
  <si>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</si>
  <si>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</si>
  <si>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</si>
  <si>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</si>
  <si>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</si>
  <si>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</si>
  <si>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</si>
  <si>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</si>
  <si>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2021-70-10001711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</si>
</sst>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453</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236"/>
      <c r="I20" s="139" t="s">
        <v>453</v>
      </c>
      <c r="J20" s="140" t="s">
        <v>980</v>
      </c>
      <c r="K20" s="141">
        <v>2977814763</v>
      </c>
      <c r="L20" s="142"/>
      <c r="M20" s="142">
        <v>44561</v>
      </c>
      <c r="N20" s="127">
        <f>+(M20-L20)/30</f>
        <v>1485.3666666666666</v>
      </c>
      <c r="O20" s="130"/>
      <c r="U20" s="126"/>
      <c r="V20" s="104">
        <f ca="1">NOW()</f>
        <v>44192.730120486114</v>
      </c>
      <c r="W20" s="104">
        <f ca="1">NOW()</f>
        <v>44192.730120486114</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CORPORACION MULTISOCIAL SEMBRANDO VALORES CORMUVALORES</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0.01</v>
      </c>
      <c r="G179" s="155">
        <f>IF(F179&gt;0,SUM(E179+F179),"")</f>
        <v>0.03</v>
      </c>
      <c r="H179" s="5"/>
      <c r="I179" s="184" t="s">
        <v>2670</v>
      </c>
      <c r="J179" s="184"/>
      <c r="K179" s="184"/>
      <c r="L179" s="184"/>
      <c r="M179" s="162"/>
      <c r="O179" s="8"/>
      <c r="Q179" s="19"/>
      <c r="R179" s="149" t="str">
        <f>IF(M179&gt;0,SUM(L179+M179),"")</f>
        <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89334442.890000001</v>
      </c>
      <c r="F185" s="91"/>
      <c r="G185" s="92"/>
      <c r="H185" s="87"/>
      <c r="I185" s="89" t="s">
        <v>2627</v>
      </c>
      <c r="J185" s="156">
        <f>+SUM(M179:M183)</f>
        <v>0</v>
      </c>
      <c r="K185" s="229" t="s">
        <v>2628</v>
      </c>
      <c r="L185" s="229"/>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2020-12-27T22:31:48Z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