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<sst xmlns="http://schemas.openxmlformats.org/spreadsheetml/2006/main" count="3426" uniqueCount="2727">
  <si>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</si>
  <si>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</si>
  <si>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</si>
  <si>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</si>
  <si>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</si>
  <si>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</si>
  <si>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</si>
  <si>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</si>
  <si>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</si>
  <si>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</si>
  <si>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</si>
  <si>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</si>
  <si>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</si>
  <si>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</si>
  <si>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</si>
  <si>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</si>
  <si>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</si>
  <si>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</si>
  <si>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</si>
  <si>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</si>
  <si>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</si>
  <si>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</si>
  <si>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</si>
  <si>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</si>
  <si>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</si>
  <si>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</si>
  <si>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</si>
  <si>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</si>
  <si>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</si>
  <si>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</si>
  <si>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</si>
  <si>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</si>
  <si>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</si>
  <si>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</si>
  <si>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</si>
  <si>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</si>
  <si>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</si>
  <si>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</si>
  <si>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</si>
  <si>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</si>
  <si>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</si>
  <si>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</si>
  <si>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</si>
  <si>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</si>
  <si>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</si>
  <si>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</si>
  <si>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</si>
  <si>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</si>
  <si>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</si>
  <si>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</si>
  <si>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</si>
  <si>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</si>
  <si>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</si>
  <si>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</si>
  <si>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</si>
  <si>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</si>
  <si>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</si>
  <si>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</si>
  <si>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</si>
  <si>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</si>
  <si>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</si>
  <si>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</si>
  <si>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</si>
  <si>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</si>
  <si>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</si>
  <si>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</si>
  <si>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</si>
  <si>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</si>
  <si>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</si>
  <si>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</si>
  <si>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</si>
  <si>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</si>
  <si>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</si>
  <si>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</si>
  <si>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</si>
  <si>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</si>
  <si>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</si>
  <si>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</si>
  <si>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</si>
  <si>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</si>
  <si>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</si>
  <si>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</si>
  <si>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</si>
  <si>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</si>
  <si>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</si>
  <si>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</si>
  <si>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</si>
  <si>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</si>
  <si>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</si>
  <si>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</si>
  <si>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</si>
  <si>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</si>
  <si>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</si>
  <si>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</si>
  <si>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</si>
  <si>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</si>
  <si>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</si>
  <si>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</si>
  <si>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</si>
  <si>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</si>
  <si>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</si>
  <si>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</si>
  <si>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</si>
  <si>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</si>
  <si>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</si>
  <si>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</si>
  <si>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</si>
  <si>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</si>
  <si>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</si>
  <si>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</si>
  <si>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</si>
  <si>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</si>
  <si>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</si>
  <si>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</si>
  <si>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</si>
  <si>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</si>
  <si>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</si>
  <si>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</si>
  <si>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</si>
  <si>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</si>
  <si>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</si>
  <si>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</si>
  <si>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</si>
  <si>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</si>
  <si>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</si>
  <si>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</si>
  <si>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</si>
  <si>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</si>
  <si>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</si>
  <si>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</si>
  <si>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</si>
  <si>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</si>
  <si>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</si>
  <si>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</si>
  <si>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</si>
  <si>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</si>
  <si>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</si>
  <si>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</si>
  <si>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</si>
  <si>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</si>
  <si>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</si>
  <si>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</si>
  <si>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</si>
  <si>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</si>
  <si>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</si>
  <si>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</si>
  <si>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</si>
  <si>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</si>
  <si>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</si>
  <si>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</si>
  <si>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</si>
  <si>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</si>
  <si>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</si>
  <si>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</si>
  <si>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</si>
  <si>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</si>
  <si>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</si>
  <si>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</si>
  <si>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</si>
  <si>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</si>
  <si>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</si>
  <si>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</si>
  <si>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</si>
  <si>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</si>
  <si>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</si>
  <si>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</si>
  <si>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</si>
  <si>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</si>
  <si>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</si>
  <si>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</si>
  <si>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</si>
  <si>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</si>
  <si>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</si>
  <si>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</si>
  <si>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</si>
  <si>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</si>
  <si>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</si>
  <si>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</si>
  <si>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</si>
  <si>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</si>
  <si>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</si>
  <si>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</si>
  <si>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</si>
  <si>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</si>
  <si>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</si>
  <si>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</si>
  <si>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</si>
  <si>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</si>
  <si>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</si>
  <si>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</si>
  <si>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</si>
  <si>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</si>
  <si>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</si>
  <si>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</si>
  <si>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</si>
  <si>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</si>
  <si>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</si>
  <si>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</si>
  <si>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</si>
  <si>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</si>
  <si>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</si>
  <si>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</si>
  <si>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</si>
  <si>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</si>
  <si>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</si>
  <si>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</si>
  <si>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</si>
  <si>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</si>
  <si>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</si>
  <si>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</si>
  <si>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</si>
  <si>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</si>
  <si>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</si>
  <si>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</si>
  <si>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</si>
  <si>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</si>
  <si>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</si>
  <si>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</si>
  <si>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</si>
  <si>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</si>
  <si>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</si>
  <si>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</si>
  <si>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</si>
  <si>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</si>
  <si>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</si>
  <si>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</si>
  <si>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</si>
  <si>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</si>
  <si>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</si>
  <si>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</si>
  <si>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</si>
  <si>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</si>
  <si>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</si>
  <si>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</si>
  <si>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</si>
  <si>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</si>
  <si>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</si>
  <si>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</si>
  <si>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</si>
  <si>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</si>
  <si>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</si>
  <si>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</si>
  <si>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</si>
  <si>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</si>
  <si>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</si>
  <si>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</si>
  <si>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</si>
  <si>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</si>
  <si>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</si>
  <si>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</si>
  <si>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</si>
  <si>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</si>
  <si>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</si>
  <si>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</si>
  <si>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</si>
  <si>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</si>
  <si>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</si>
  <si>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</si>
  <si>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</si>
  <si>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</si>
  <si>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</si>
  <si>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</si>
  <si>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</si>
  <si>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</si>
  <si>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</si>
  <si>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</si>
  <si>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</si>
  <si>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</si>
  <si>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</si>
  <si>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</si>
  <si>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</si>
  <si>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</si>
  <si>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</si>
  <si>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</si>
  <si>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</si>
  <si>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</si>
  <si>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</si>
  <si>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</si>
  <si>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</si>
  <si>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</si>
  <si>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</si>
  <si>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</si>
  <si>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</si>
  <si>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</si>
  <si>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</si>
  <si>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</si>
  <si>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</si>
  <si>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</si>
  <si>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</si>
  <si>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</si>
  <si>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</si>
  <si>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</si>
  <si>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</si>
  <si>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</si>
  <si>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</si>
  <si>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</si>
  <si>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</si>
  <si>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</si>
  <si>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</si>
  <si>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</si>
  <si>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</si>
  <si>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</si>
  <si>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</si>
  <si>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</si>
  <si>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</si>
  <si>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</si>
  <si>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</si>
  <si>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</si>
  <si>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</si>
  <si>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</si>
  <si>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</si>
  <si>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</si>
  <si>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</si>
  <si>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</si>
  <si>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</si>
  <si>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</si>
  <si>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</si>
  <si>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</si>
  <si>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</si>
  <si>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</si>
  <si>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</si>
  <si>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</si>
  <si>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</si>
  <si>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</si>
  <si>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</si>
  <si>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</si>
  <si>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</si>
  <si>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</si>
  <si>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</si>
  <si>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</si>
  <si>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</si>
  <si>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</si>
  <si>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</si>
  <si>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</si>
  <si>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</si>
  <si>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</si>
  <si>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</si>
  <si>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</si>
  <si>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</si>
  <si>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</si>
  <si>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</si>
  <si>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</si>
  <si>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</si>
  <si>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</si>
  <si>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</si>
  <si>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</si>
  <si>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</si>
  <si>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</si>
  <si>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</si>
  <si>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</si>
  <si>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</si>
  <si>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</si>
  <si>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</si>
  <si>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</si>
  <si>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</si>
  <si>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</si>
  <si>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</si>
  <si>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</si>
  <si>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</si>
  <si>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</si>
  <si>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</si>
  <si>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</si>
  <si>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</si>
  <si>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</si>
  <si>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</si>
  <si>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</si>
  <si>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</si>
  <si>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</si>
  <si>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</si>
  <si>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</si>
  <si>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</si>
  <si>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</si>
  <si>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</si>
  <si>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</si>
  <si>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</si>
  <si>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</si>
  <si>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</si>
  <si>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</si>
  <si>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</si>
  <si>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</si>
  <si>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</si>
  <si>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</si>
  <si>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</si>
  <si>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</si>
  <si>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</si>
  <si>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</si>
  <si>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</si>
  <si>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</si>
  <si>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</si>
  <si>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</si>
  <si>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</si>
  <si>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</si>
  <si>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</si>
  <si>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</si>
  <si>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</si>
  <si>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</si>
  <si>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</si>
  <si>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</si>
  <si>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</si>
  <si>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</si>
  <si>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</si>
  <si>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</si>
  <si>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</si>
  <si>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</si>
  <si>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</si>
  <si>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</si>
  <si>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</si>
  <si>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</si>
  <si>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</si>
  <si>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</si>
  <si>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</si>
  <si>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</si>
  <si>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</si>
  <si>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</si>
  <si>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</si>
  <si>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</si>
  <si>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</si>
  <si>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</si>
  <si>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</si>
  <si>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</si>
  <si>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</si>
  <si>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</si>
  <si>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</si>
  <si>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</si>
  <si>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</si>
  <si>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</si>
  <si>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</si>
  <si>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</si>
  <si>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</si>
  <si>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</si>
  <si>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</si>
  <si>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</si>
  <si>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</si>
  <si>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</si>
  <si>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</si>
  <si>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</si>
  <si>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</si>
  <si>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</si>
  <si>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</si>
  <si>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</si>
  <si>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</si>
  <si>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</si>
  <si>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</si>
  <si>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</si>
  <si>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</si>
  <si>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</si>
  <si>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</si>
  <si>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</si>
  <si>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</si>
  <si>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</si>
  <si>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</si>
  <si>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</si>
  <si>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</si>
  <si>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</si>
  <si>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</si>
  <si>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</si>
  <si>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</si>
  <si>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</si>
  <si>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</si>
  <si>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</si>
  <si>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</si>
  <si>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</si>
  <si>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</si>
  <si>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</si>
  <si>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</si>
  <si>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</si>
  <si>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</si>
  <si>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</si>
  <si>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</si>
  <si>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</si>
  <si>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</si>
  <si>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</si>
  <si>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</si>
  <si>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</si>
  <si>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</si>
  <si>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</si>
  <si>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</si>
  <si>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</si>
  <si>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</si>
  <si>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</si>
  <si>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</si>
  <si>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</si>
  <si>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</si>
  <si>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</si>
  <si>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</si>
  <si>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</si>
  <si>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</si>
  <si>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</si>
  <si>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</si>
  <si>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</si>
  <si>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</si>
  <si>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</si>
  <si>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</si>
  <si>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</si>
  <si>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</si>
  <si>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</si>
  <si>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</si>
  <si>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</si>
  <si>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</si>
  <si>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</si>
  <si>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</si>
  <si>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</si>
  <si>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</si>
  <si>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</si>
  <si>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</si>
  <si>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</si>
  <si>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</si>
  <si>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</si>
  <si>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</si>
  <si>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</si>
  <si>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</si>
  <si>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</si>
  <si>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</si>
  <si>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</si>
  <si>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</si>
  <si>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</si>
  <si>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</si>
  <si>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</si>
  <si>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</si>
  <si>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</si>
  <si>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</si>
  <si>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</si>
  <si>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</si>
  <si>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</si>
  <si>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</si>
  <si>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</si>
  <si>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</si>
  <si>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</si>
  <si>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</si>
  <si>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</si>
  <si>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</si>
  <si>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</si>
  <si>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</si>
  <si>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</si>
  <si>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</si>
  <si>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</si>
  <si>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</si>
  <si>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</si>
  <si>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</si>
  <si>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</si>
  <si>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</si>
  <si>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</si>
  <si>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</si>
  <si>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</si>
  <si>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</si>
  <si>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</si>
  <si>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</si>
  <si>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</si>
  <si>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</si>
  <si>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</si>
  <si>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</si>
  <si>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</si>
  <si>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</si>
  <si>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</si>
  <si>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</si>
  <si>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</si>
  <si>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</si>
  <si>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</si>
  <si>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</si>
  <si>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</si>
  <si>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</si>
  <si>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</si>
  <si>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</si>
  <si>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</si>
  <si>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</si>
  <si>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</si>
  <si>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</si>
  <si>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</si>
  <si>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</si>
  <si>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</si>
  <si>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</si>
  <si>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</si>
  <si>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</si>
  <si>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</si>
  <si>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</si>
  <si>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</si>
  <si>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</si>
  <si>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</si>
  <si>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</si>
  <si>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</si>
  <si>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</si>
  <si>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</si>
  <si>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</si>
  <si>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</si>
  <si>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</si>
  <si>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</si>
  <si>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</si>
  <si>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</si>
  <si>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</si>
  <si>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</si>
  <si>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</si>
  <si>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</si>
  <si>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</si>
  <si>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</si>
  <si>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</si>
  <si>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</si>
  <si>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</si>
  <si>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</si>
  <si>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</si>
  <si>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</si>
  <si>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</si>
  <si>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</si>
  <si>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</si>
  <si>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</si>
  <si>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</si>
  <si>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</si>
  <si>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</si>
  <si>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</si>
  <si>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</si>
  <si>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</si>
  <si>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</si>
  <si>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</si>
  <si>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</si>
  <si>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</si>
  <si>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</si>
  <si>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</si>
  <si>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</si>
  <si>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</si>
  <si>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</si>
  <si>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</si>
  <si>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</si>
  <si>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</si>
  <si>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</si>
  <si>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</si>
  <si>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</si>
  <si>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</si>
  <si>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</si>
  <si>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</si>
  <si>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</si>
  <si>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</si>
  <si>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</si>
  <si>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</si>
  <si>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</si>
  <si>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</si>
  <si>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</si>
  <si>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</si>
  <si>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</si>
  <si>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</si>
  <si>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</si>
  <si>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</si>
  <si>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</si>
  <si>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</si>
  <si>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</si>
  <si>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</si>
  <si>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</si>
  <si>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</si>
  <si>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</si>
  <si>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</si>
  <si>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</si>
  <si>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</si>
  <si>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</si>
  <si>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</si>
  <si>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</si>
  <si>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</si>
  <si>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</si>
  <si>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</si>
  <si>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</si>
  <si>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</si>
  <si>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</si>
  <si>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</si>
  <si>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</si>
  <si>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</si>
  <si>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</si>
  <si>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</si>
  <si>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</si>
  <si>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</si>
  <si>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</si>
  <si>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</si>
  <si>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</si>
  <si>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</si>
  <si>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</si>
  <si>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</si>
  <si>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</si>
  <si>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</si>
  <si>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</si>
  <si>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</si>
  <si>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</si>
  <si>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</si>
  <si>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</si>
  <si>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</si>
  <si>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</si>
  <si>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</si>
  <si>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</si>
  <si>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</si>
  <si>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</si>
  <si>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</si>
  <si>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</si>
  <si>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</si>
  <si>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</si>
  <si>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</si>
  <si>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</si>
  <si>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</si>
  <si>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</si>
  <si>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</si>
  <si>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</si>
  <si>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</si>
  <si>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</si>
  <si>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</si>
  <si>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</si>
  <si>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</si>
  <si>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</si>
  <si>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</si>
  <si>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</si>
  <si>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</si>
  <si>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</si>
  <si>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</si>
  <si>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</si>
  <si>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</si>
  <si>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</si>
  <si>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</si>
  <si>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</si>
  <si>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</si>
  <si>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</si>
  <si>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</si>
  <si>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</si>
  <si>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</si>
  <si>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</si>
  <si>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</si>
  <si>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</si>
  <si>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</si>
  <si>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</si>
  <si>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</si>
  <si>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</si>
  <si>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</si>
  <si>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</si>
  <si>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</si>
  <si>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</si>
  <si>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</si>
  <si>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</si>
  <si>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</si>
  <si>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</si>
  <si>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</si>
  <si>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</si>
  <si>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</si>
  <si>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</si>
  <si>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</si>
  <si>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</si>
  <si>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</si>
  <si>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</si>
  <si>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</si>
  <si>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</si>
  <si>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</si>
  <si>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</si>
  <si>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</si>
  <si>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</si>
  <si>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</si>
  <si>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</si>
  <si>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</si>
  <si>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</si>
  <si>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</si>
  <si>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</si>
  <si>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</si>
  <si>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</si>
  <si>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</si>
  <si>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</si>
  <si>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</si>
  <si>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</si>
  <si>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</si>
  <si>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</si>
  <si>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</si>
  <si>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</si>
  <si>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</si>
  <si>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</si>
  <si>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</si>
  <si>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</si>
  <si>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</si>
  <si>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</si>
  <si>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</si>
  <si>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</si>
  <si>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</si>
  <si>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</si>
  <si>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</si>
  <si>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</si>
  <si>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</si>
  <si>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</si>
  <si>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</si>
  <si>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</si>
  <si>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</si>
  <si>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</si>
  <si>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</si>
  <si>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</si>
  <si>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</si>
  <si>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</si>
  <si>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</si>
  <si>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</si>
  <si>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</si>
  <si>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</si>
  <si>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</si>
  <si>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</si>
  <si>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</si>
  <si>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</si>
  <si>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</si>
  <si>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</si>
  <si>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</si>
  <si>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</si>
  <si>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</si>
  <si>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</si>
  <si>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</si>
  <si>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</si>
  <si>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</si>
  <si>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</si>
  <si>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</si>
  <si>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</si>
  <si>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</si>
  <si>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</si>
  <si>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</si>
  <si>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</si>
  <si>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</si>
  <si>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</si>
  <si>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</si>
  <si>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</si>
  <si>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</si>
  <si>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</si>
  <si>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</si>
  <si>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</si>
  <si>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</si>
  <si>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</si>
  <si>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</si>
  <si>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</si>
  <si>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</si>
  <si>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</si>
  <si>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</si>
  <si>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</si>
  <si>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</si>
  <si>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</si>
  <si>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</si>
  <si>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</si>
  <si>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</si>
  <si>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</si>
  <si>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</si>
  <si>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</si>
  <si>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</si>
  <si>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</si>
  <si>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</si>
  <si>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</si>
  <si>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</si>
  <si>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</si>
  <si>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</si>
  <si>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</si>
  <si>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</si>
  <si>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</si>
  <si>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</si>
  <si>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</si>
  <si>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</si>
  <si>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</si>
  <si>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</si>
  <si>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</si>
  <si>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</si>
  <si>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</si>
  <si>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</si>
  <si>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</si>
  <si>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</si>
  <si>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</si>
  <si>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</si>
  <si>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</si>
  <si>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</si>
  <si>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</si>
  <si>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</si>
  <si>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</si>
  <si>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</si>
  <si>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</si>
  <si>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</si>
  <si>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</si>
  <si>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</si>
  <si>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</si>
  <si>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</si>
  <si>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</si>
  <si>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</si>
  <si>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</si>
  <si>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</si>
  <si>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</si>
  <si>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</si>
  <si>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</si>
  <si>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</si>
  <si>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</si>
  <si>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</si>
  <si>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</si>
  <si>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</si>
  <si>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</si>
  <si>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</si>
  <si>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</si>
  <si>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</si>
  <si>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</si>
  <si>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</si>
  <si>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</si>
  <si>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</si>
  <si>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</si>
  <si>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</si>
  <si>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</si>
  <si>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</si>
  <si>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</si>
  <si>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</si>
  <si>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</si>
  <si>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</si>
  <si>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</si>
  <si>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</si>
  <si>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</si>
  <si>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</si>
  <si>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</si>
  <si>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</si>
  <si>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</si>
  <si>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</si>
  <si>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</si>
  <si>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</si>
  <si>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</si>
  <si>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</si>
  <si>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</si>
  <si>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</si>
  <si>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</si>
  <si>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</si>
  <si>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</si>
  <si>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</si>
  <si>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</si>
  <si>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</si>
  <si>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</si>
  <si>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</si>
  <si>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</si>
  <si>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</si>
  <si>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</si>
  <si>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</si>
  <si>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</si>
  <si>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</si>
  <si>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</si>
  <si>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</si>
  <si>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</si>
  <si>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</si>
  <si>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</si>
  <si>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</si>
  <si>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</si>
  <si>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</si>
  <si>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</si>
  <si>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</si>
  <si>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</si>
  <si>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</si>
  <si>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</si>
  <si>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</si>
  <si>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</si>
  <si>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</si>
  <si>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</si>
  <si>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</si>
  <si>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</si>
  <si>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</si>
  <si>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</si>
  <si>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</si>
  <si>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</si>
  <si>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</si>
  <si>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</si>
  <si>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</si>
  <si>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</si>
  <si>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</si>
  <si>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</si>
  <si>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</si>
  <si>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</si>
  <si>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</si>
  <si>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</si>
  <si>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</si>
  <si>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</si>
  <si>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</si>
  <si>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</si>
  <si>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</si>
  <si>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</si>
  <si>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</si>
  <si>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</si>
  <si>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</si>
  <si>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</si>
  <si>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</si>
  <si>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</si>
  <si>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</si>
  <si>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</si>
  <si>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</si>
  <si>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</si>
  <si>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</si>
  <si>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</si>
  <si>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</si>
  <si>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</si>
  <si>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</si>
  <si>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</si>
  <si>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</si>
  <si>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</si>
  <si>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</si>
  <si>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</si>
  <si>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</si>
  <si>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</si>
  <si>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</si>
  <si>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</si>
  <si>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</si>
  <si>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</si>
  <si>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</si>
  <si>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</si>
  <si>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</si>
  <si>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</si>
  <si>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</si>
  <si>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</si>
  <si>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</si>
  <si>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</si>
  <si>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</si>
  <si>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</si>
  <si>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</si>
  <si>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</si>
  <si>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</si>
  <si>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</si>
  <si>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</si>
  <si>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</si>
  <si>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</si>
  <si>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</si>
  <si>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</si>
  <si>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</si>
  <si>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</si>
  <si>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</si>
  <si>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</si>
  <si>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</si>
  <si>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</si>
  <si>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</si>
  <si>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</si>
  <si>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</si>
  <si>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</si>
  <si>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</si>
  <si>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</si>
  <si>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</si>
  <si>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</si>
  <si>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</si>
  <si>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</si>
  <si>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</si>
  <si>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</si>
  <si>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</si>
  <si>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</si>
  <si>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</si>
  <si>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</si>
  <si>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</si>
  <si>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</si>
  <si>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</si>
  <si>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</si>
  <si>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</si>
  <si>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</si>
  <si>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</si>
  <si>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</si>
  <si>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</si>
  <si>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</si>
  <si>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</si>
  <si>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</si>
  <si>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</si>
  <si>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</si>
  <si>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</si>
  <si>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</si>
  <si>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</si>
  <si>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</si>
  <si>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</si>
  <si>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</si>
  <si>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</si>
  <si>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</si>
  <si>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</si>
  <si>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</si>
  <si>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</si>
  <si>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</si>
  <si>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</si>
  <si>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</si>
  <si>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</si>
  <si>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</si>
  <si>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</si>
  <si>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</si>
  <si>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</si>
  <si>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</si>
  <si>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</si>
  <si>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</si>
  <si>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</si>
  <si>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</si>
  <si>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</si>
  <si>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</si>
  <si>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</si>
  <si>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</si>
  <si>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</si>
  <si>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</si>
  <si>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</si>
  <si>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</si>
  <si>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</si>
  <si>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</si>
  <si>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</si>
  <si>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</si>
  <si>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</si>
  <si>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</si>
  <si>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</si>
  <si>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</si>
  <si>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</si>
  <si>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</si>
  <si>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</si>
  <si>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</si>
  <si>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</si>
  <si>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</si>
  <si>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</si>
  <si>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</si>
  <si>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</si>
  <si>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</si>
  <si>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</si>
  <si>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</si>
  <si>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</si>
  <si>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</si>
  <si>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</si>
  <si>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</si>
  <si>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</si>
  <si>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</si>
  <si>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</si>
  <si>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</si>
  <si>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</si>
  <si>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</si>
  <si>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</si>
  <si>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</si>
  <si>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</si>
  <si>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</si>
  <si>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</si>
  <si>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</si>
  <si>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</si>
  <si>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</si>
  <si>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</si>
  <si>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</si>
  <si>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</si>
  <si>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</si>
  <si>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</si>
  <si>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</si>
  <si>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</si>
  <si>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</si>
  <si>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</si>
  <si>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</si>
  <si>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</si>
  <si>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</si>
  <si>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</si>
  <si>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</si>
  <si>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</si>
  <si>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</si>
  <si>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</si>
  <si>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</si>
  <si>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</si>
  <si>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</si>
  <si>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</si>
  <si>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</si>
  <si>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</si>
  <si>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</si>
  <si>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</si>
  <si>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</si>
  <si>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</si>
  <si>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</si>
  <si>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</si>
  <si>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</si>
  <si>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</si>
  <si>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</si>
  <si>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</si>
  <si>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</si>
  <si>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</si>
  <si>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</si>
  <si>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</si>
  <si>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</si>
  <si>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</si>
  <si>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</si>
  <si>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</si>
  <si>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</si>
  <si>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</si>
  <si>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</si>
  <si>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</si>
  <si>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</si>
  <si>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</si>
  <si>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</si>
  <si>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</si>
  <si>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</si>
  <si>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</si>
  <si>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</si>
  <si>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</si>
  <si>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</si>
  <si>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</si>
  <si>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</si>
  <si>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</si>
  <si>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</si>
  <si>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</si>
  <si>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</si>
  <si>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</si>
  <si>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</si>
  <si>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</si>
  <si>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</si>
  <si>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</si>
  <si>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</si>
  <si>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</si>
  <si>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</si>
  <si>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</si>
  <si>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</si>
  <si>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</si>
  <si>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</si>
  <si>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</si>
  <si>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</si>
  <si>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</si>
  <si>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</si>
  <si>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</si>
  <si>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</si>
  <si>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</si>
  <si>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</si>
  <si>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</si>
  <si>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</si>
  <si>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</si>
  <si>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</si>
  <si>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</si>
  <si>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</si>
  <si>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</si>
  <si>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</si>
  <si>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</si>
  <si>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</si>
  <si>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</si>
  <si>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</si>
  <si>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</si>
  <si>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</si>
  <si>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</si>
  <si>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</si>
  <si>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</si>
  <si>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</si>
  <si>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</si>
  <si>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</si>
  <si>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</si>
  <si>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</si>
  <si>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</si>
  <si>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</si>
  <si>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</si>
  <si>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</si>
  <si>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</si>
  <si>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</si>
  <si>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</si>
  <si>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</si>
  <si>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</si>
  <si>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</si>
  <si>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</si>
  <si>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</si>
  <si>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</si>
  <si>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</si>
  <si>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</si>
  <si>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</si>
  <si>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</si>
  <si>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</si>
  <si>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</si>
  <si>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</si>
  <si>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</si>
  <si>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</si>
  <si>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</si>
  <si>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</si>
  <si>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</si>
  <si>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</si>
  <si>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</si>
  <si>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</si>
  <si>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</si>
  <si>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</si>
  <si>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</si>
  <si>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</si>
  <si>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</si>
  <si>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</si>
  <si>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</si>
  <si>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</si>
  <si>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</si>
  <si>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</si>
  <si>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</si>
  <si>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</si>
  <si>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</si>
  <si>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</si>
  <si>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</si>
  <si>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</si>
  <si>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</si>
  <si>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</si>
  <si>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</si>
  <si>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</si>
  <si>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</si>
  <si>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</si>
  <si>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</si>
  <si>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</si>
  <si>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</si>
  <si>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</si>
  <si>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</si>
  <si>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</si>
  <si>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</si>
  <si>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</si>
  <si>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</si>
  <si>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</si>
  <si>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</si>
  <si>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</si>
  <si>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</si>
  <si>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</si>
  <si>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</si>
  <si>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</si>
  <si>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</si>
  <si>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</si>
  <si>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</si>
  <si>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</si>
  <si>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</si>
  <si>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</si>
  <si>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</si>
  <si>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</si>
  <si>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</si>
  <si>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</si>
  <si>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</si>
  <si>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</si>
  <si>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</si>
  <si>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</si>
  <si>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</si>
  <si>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</si>
  <si>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</si>
  <si>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</si>
  <si>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</si>
  <si>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</si>
  <si>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</si>
  <si>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</si>
  <si>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</si>
  <si>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</si>
  <si>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</si>
  <si>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</si>
  <si>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</si>
  <si>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</si>
  <si>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</si>
  <si>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</si>
  <si>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</si>
  <si>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</si>
  <si>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</si>
  <si>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</si>
  <si>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</si>
  <si>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</si>
  <si>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</si>
  <si>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</si>
  <si>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</si>
  <si>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</si>
  <si>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</si>
  <si>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</si>
  <si>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</si>
  <si>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</si>
  <si>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</si>
  <si>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</si>
  <si>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</si>
  <si>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</si>
  <si>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</si>
  <si>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</si>
  <si>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</si>
  <si>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</si>
  <si>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</si>
  <si>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</si>
  <si>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</si>
  <si>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</si>
  <si>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</si>
  <si>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</si>
  <si>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</si>
  <si>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</si>
  <si>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</si>
  <si>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</si>
  <si>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</si>
  <si>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</si>
  <si>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</si>
  <si>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</si>
  <si>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</si>
  <si>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</si>
  <si>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</si>
  <si>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</si>
  <si>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</si>
  <si>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</si>
  <si>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</si>
  <si>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</si>
  <si>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</si>
  <si>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</si>
  <si>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</si>
  <si>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</si>
  <si>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</si>
  <si>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</si>
  <si>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</si>
  <si>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</si>
  <si>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</si>
  <si>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</si>
  <si>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</si>
  <si>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</si>
  <si>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</si>
  <si>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</si>
  <si>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</si>
  <si>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</si>
  <si>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</si>
  <si>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</si>
  <si>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</si>
  <si>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</si>
  <si>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</si>
  <si>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</si>
  <si>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</si>
  <si>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</si>
  <si>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</si>
  <si>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</si>
  <si>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</si>
  <si>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</si>
  <si>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</si>
  <si>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</si>
  <si>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</si>
  <si>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</si>
  <si>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</si>
  <si>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</si>
  <si>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</si>
  <si>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</si>
  <si>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</si>
  <si>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</si>
  <si>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</si>
  <si>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</si>
  <si>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</si>
  <si>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</si>
  <si>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</si>
  <si>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</si>
  <si>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</si>
  <si>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</si>
  <si>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</si>
  <si>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</si>
  <si>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</si>
  <si>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</si>
  <si>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</si>
  <si>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</si>
  <si>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</si>
  <si>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</si>
  <si>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</si>
  <si>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</si>
  <si>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</si>
  <si>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</si>
  <si>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</si>
  <si>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</si>
  <si>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</si>
  <si>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</si>
  <si>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</si>
  <si>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</si>
  <si>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</si>
  <si>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</si>
  <si>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</si>
  <si>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</si>
  <si>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</si>
  <si>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</si>
  <si>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</si>
  <si>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</si>
  <si>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</si>
  <si>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</si>
  <si>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</si>
  <si>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</si>
  <si>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</si>
  <si>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</si>
  <si>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</si>
  <si>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</si>
  <si>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</si>
  <si>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</si>
  <si>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</si>
  <si>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</si>
  <si>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</si>
  <si>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</si>
  <si>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</si>
  <si>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</si>
  <si>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</si>
  <si>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</si>
  <si>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</si>
  <si>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</si>
  <si>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</si>
  <si>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</si>
  <si>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</si>
  <si>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</si>
  <si>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</si>
  <si>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</si>
  <si>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</si>
  <si>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</si>
  <si>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</si>
  <si>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</si>
  <si>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</si>
  <si>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</si>
  <si>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</si>
  <si>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</si>
  <si>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</si>
  <si>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</si>
  <si>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</si>
  <si>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</si>
  <si>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</si>
  <si>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</si>
  <si>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</si>
  <si>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</si>
  <si>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</si>
  <si>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</si>
  <si>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</si>
  <si>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</si>
  <si>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</si>
  <si>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</si>
  <si>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</si>
  <si>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</si>
  <si>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</si>
  <si>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</si>
  <si>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</si>
  <si>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</si>
  <si>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</si>
  <si>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</si>
  <si>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</si>
  <si>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</si>
  <si>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</si>
  <si>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</si>
  <si>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</si>
  <si>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</si>
  <si>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</si>
  <si>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</si>
  <si>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</si>
  <si>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</si>
  <si>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</si>
  <si>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</si>
  <si>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</si>
  <si>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</si>
  <si>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</si>
  <si>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</si>
  <si>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</si>
  <si>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</si>
  <si>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</si>
  <si>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</si>
  <si>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</si>
  <si>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</si>
  <si>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</si>
  <si>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</si>
  <si>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</si>
  <si>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</si>
  <si>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</si>
  <si>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</si>
  <si>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</si>
  <si>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</si>
  <si>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</si>
  <si>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</si>
  <si>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</si>
  <si>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</si>
  <si>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</si>
  <si>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</si>
  <si>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</si>
  <si>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</si>
  <si>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</si>
  <si>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</si>
  <si>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</si>
  <si>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</si>
  <si>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</si>
  <si>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</si>
  <si>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</si>
  <si>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</si>
  <si>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</si>
  <si>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</si>
  <si>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</si>
  <si>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</si>
  <si>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</si>
  <si>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</si>
  <si>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</si>
  <si>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</si>
  <si>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</si>
  <si>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</si>
  <si>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</si>
  <si>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</si>
  <si>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</si>
  <si>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</si>
  <si>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</si>
  <si>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</si>
  <si>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</si>
  <si>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</si>
  <si>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</si>
  <si>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</si>
  <si>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</si>
  <si>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</si>
  <si>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</si>
  <si>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</si>
  <si>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</si>
  <si>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</si>
  <si>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</si>
  <si>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</si>
  <si>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</si>
  <si>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</si>
  <si>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</si>
  <si>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</si>
  <si>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</si>
  <si>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</si>
  <si>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</si>
  <si>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</si>
  <si>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</si>
  <si>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</si>
  <si>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</si>
  <si>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</si>
  <si>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</si>
  <si>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</si>
  <si>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</si>
  <si>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</si>
  <si>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</si>
  <si>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</si>
  <si>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</si>
  <si>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</si>
  <si>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</si>
  <si>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</si>
  <si>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</si>
  <si>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</si>
  <si>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</si>
  <si>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</si>
  <si>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</si>
  <si>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</si>
  <si>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</si>
  <si>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</si>
  <si>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</si>
  <si>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</si>
  <si>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</si>
  <si>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</si>
  <si>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</si>
  <si>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</si>
  <si>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</si>
  <si>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</si>
  <si>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</si>
  <si>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</si>
  <si>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</si>
  <si>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</si>
  <si>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</si>
  <si>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</si>
  <si>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</si>
  <si>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</si>
  <si>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</si>
  <si>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</si>
  <si>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</si>
  <si>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</si>
  <si>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</si>
  <si>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</si>
  <si>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</si>
  <si>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</si>
  <si>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</si>
  <si>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</si>
  <si>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</si>
  <si>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</si>
  <si>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</si>
  <si>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</si>
  <si>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</si>
  <si>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</si>
  <si>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</si>
  <si>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</si>
  <si>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</si>
  <si>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</si>
  <si>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</si>
  <si>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</si>
  <si>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</si>
  <si>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</si>
  <si>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</si>
  <si>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</si>
  <si>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</si>
  <si>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</si>
  <si>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</si>
  <si>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</si>
  <si>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</si>
  <si>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</si>
  <si>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</si>
  <si>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</si>
  <si>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</si>
  <si>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</si>
  <si>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</si>
  <si>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</si>
  <si>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</si>
  <si>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</si>
  <si>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</si>
  <si>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</si>
  <si>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</si>
  <si>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</si>
  <si>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</si>
  <si>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</si>
  <si>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</si>
  <si>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</si>
  <si>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</si>
  <si>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</si>
  <si>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</si>
  <si>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</si>
  <si>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</si>
  <si>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</si>
  <si>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</si>
  <si>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</si>
  <si>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</si>
  <si>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</si>
  <si>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</si>
  <si>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</si>
  <si>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</si>
  <si>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</si>
  <si>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</si>
  <si>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</si>
  <si>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</si>
  <si>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</si>
  <si>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</si>
  <si>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</si>
  <si>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</si>
  <si>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</si>
  <si>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</si>
  <si>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</si>
  <si>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</si>
  <si>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</si>
  <si>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</si>
  <si>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</si>
  <si>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</si>
  <si>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</si>
  <si>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</si>
  <si>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</si>
  <si>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</si>
  <si>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</si>
  <si>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</si>
  <si>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</si>
  <si>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</si>
  <si>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</si>
  <si>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</si>
  <si>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</si>
  <si>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</si>
  <si>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</si>
  <si>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</si>
  <si>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</si>
  <si>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</si>
  <si>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</si>
  <si>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</si>
  <si>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</si>
  <si>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</si>
  <si>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</si>
  <si>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</si>
  <si>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</si>
  <si>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</si>
  <si>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</si>
  <si>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</si>
  <si>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</si>
  <si>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</si>
  <si>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</si>
  <si>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</si>
  <si>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</si>
  <si>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</si>
  <si>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</si>
  <si>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</si>
  <si>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</si>
  <si>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</si>
  <si>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</si>
  <si>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</si>
  <si>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</si>
  <si>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</si>
  <si>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</si>
  <si>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</si>
  <si>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</si>
  <si>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</si>
  <si>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</si>
  <si>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</si>
  <si>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</si>
  <si>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</si>
  <si>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</si>
  <si>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</si>
  <si>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</si>
  <si>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</si>
  <si>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</si>
  <si>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</si>
  <si>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</si>
  <si>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</si>
  <si>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</si>
  <si>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</si>
  <si>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</si>
  <si>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</si>
  <si>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</si>
  <si>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</si>
  <si>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</si>
  <si>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</si>
  <si>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</si>
  <si>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</si>
  <si>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</si>
  <si>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</si>
  <si>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</si>
  <si>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</si>
  <si>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</si>
  <si>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</si>
  <si>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</si>
  <si>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</si>
  <si>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</si>
  <si>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</si>
  <si>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</si>
  <si>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</si>
  <si>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</si>
  <si>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</si>
  <si>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</si>
  <si>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</si>
  <si>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</si>
  <si>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</si>
  <si>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</si>
  <si>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</si>
  <si>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</si>
  <si>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</si>
  <si>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</si>
  <si>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</si>
  <si>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</si>
  <si>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</si>
  <si>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</si>
  <si>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</si>
  <si>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</si>
  <si>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</si>
  <si>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</si>
  <si>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</si>
  <si>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</si>
  <si>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</si>
  <si>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</si>
  <si>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</si>
  <si>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</si>
  <si>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</si>
  <si>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</si>
  <si>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</si>
  <si>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</si>
  <si>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</si>
  <si>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</si>
  <si>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</si>
  <si>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</si>
  <si>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</si>
  <si>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</si>
  <si>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</si>
  <si>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</si>
  <si>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</si>
  <si>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</si>
  <si>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</si>
  <si>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</si>
  <si>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</si>
  <si>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</si>
  <si>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</si>
  <si>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</si>
  <si>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</si>
  <si>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</si>
  <si>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</si>
  <si>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</si>
  <si>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</si>
  <si>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</si>
  <si>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</si>
  <si>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</si>
  <si>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</si>
  <si>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</si>
  <si>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</si>
  <si>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</si>
  <si>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</si>
  <si>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</si>
  <si>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</si>
  <si>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</si>
  <si>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</si>
  <si>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</si>
  <si>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</si>
  <si>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</si>
  <si>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</si>
  <si>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</si>
  <si>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</si>
  <si>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</si>
  <si>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</si>
  <si>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</si>
  <si>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</si>
  <si>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</si>
  <si>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</si>
  <si>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</si>
  <si>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</si>
  <si>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</si>
  <si>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</si>
  <si>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</si>
  <si>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</si>
  <si>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</si>
  <si>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</si>
  <si>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</si>
  <si>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</si>
  <si>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</si>
  <si>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</si>
  <si>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</si>
  <si>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</si>
  <si>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</si>
  <si>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</si>
  <si>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</si>
  <si>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</si>
  <si>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</si>
  <si>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</si>
  <si>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</si>
  <si>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</si>
  <si>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</si>
  <si>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</si>
  <si>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</si>
  <si>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</si>
  <si>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</si>
  <si>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</si>
  <si>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</si>
  <si>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</si>
  <si>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</si>
  <si>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</si>
  <si>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</si>
  <si>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</si>
  <si>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</si>
  <si>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</si>
  <si>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</si>
  <si>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</si>
  <si>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</si>
  <si>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</si>
  <si>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</si>
  <si>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</si>
  <si>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</si>
  <si>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</si>
  <si>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</si>
  <si>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</si>
  <si>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</si>
  <si>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</si>
  <si>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</si>
  <si>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</si>
  <si>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</si>
  <si>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</si>
  <si>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</si>
  <si>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</si>
  <si>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</si>
  <si>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</si>
  <si>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</si>
  <si>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</si>
  <si>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</si>
  <si>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</si>
  <si>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</si>
  <si>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</si>
  <si>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</si>
  <si>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</si>
  <si>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</si>
  <si>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</si>
  <si>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</si>
  <si>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</si>
  <si>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</si>
  <si>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</si>
  <si>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</si>
  <si>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</si>
  <si>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</si>
  <si>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</si>
  <si>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</si>
  <si>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</si>
  <si>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</si>
  <si>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</si>
  <si>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</si>
  <si>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</si>
  <si>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</si>
  <si>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</si>
  <si>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</si>
  <si>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</si>
  <si>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</si>
  <si>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</si>
  <si>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</si>
  <si>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</si>
  <si>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</si>
  <si>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</si>
  <si>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</si>
  <si>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</si>
  <si>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</si>
  <si>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</si>
  <si>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</si>
  <si>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</si>
  <si>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</si>
  <si>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</si>
  <si>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</si>
  <si>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</si>
  <si>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</si>
  <si>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</si>
  <si>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</si>
  <si>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</si>
  <si>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</si>
  <si>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</si>
  <si>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</si>
  <si>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</si>
  <si>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</si>
  <si>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</si>
  <si>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</si>
  <si>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</si>
  <si>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</si>
  <si>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</si>
  <si>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</si>
  <si>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</si>
  <si>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</si>
  <si>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</si>
  <si>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</si>
  <si>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</si>
  <si>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</si>
  <si>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</si>
  <si>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</si>
  <si>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</si>
  <si>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</si>
  <si>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</si>
  <si>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</si>
  <si>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</si>
  <si>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</si>
  <si>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</si>
  <si>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</si>
  <si>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</si>
  <si>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</si>
  <si>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</si>
  <si>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</si>
  <si>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</si>
  <si>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</si>
  <si>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</si>
  <si>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</si>
  <si>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</si>
  <si>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</si>
  <si>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</si>
  <si>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</si>
  <si>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</si>
  <si>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</si>
  <si>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</si>
  <si>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</si>
  <si>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</si>
  <si>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</si>
  <si>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</si>
  <si>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</si>
  <si>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</si>
  <si>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</si>
  <si>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</si>
  <si>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</si>
  <si>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</si>
  <si>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</si>
  <si>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</si>
  <si>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</si>
  <si>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</si>
  <si>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</si>
  <si>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</si>
  <si>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</si>
  <si>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</si>
  <si>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</si>
  <si>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</si>
  <si>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</si>
  <si>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</si>
  <si>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</si>
  <si>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</si>
  <si>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</si>
  <si>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</si>
  <si>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</si>
  <si>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</si>
  <si>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</si>
  <si>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</si>
  <si>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</si>
  <si>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</si>
  <si>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</si>
  <si>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</si>
  <si>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</si>
  <si>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</si>
  <si>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</si>
  <si>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</si>
  <si>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</si>
  <si>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</si>
  <si>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</si>
  <si>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</si>
  <si>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</si>
  <si>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</si>
  <si>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</si>
  <si>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</si>
  <si>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</si>
  <si>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</si>
  <si>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</si>
  <si>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</si>
  <si>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</si>
  <si>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</si>
  <si>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</si>
  <si>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</si>
  <si>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</si>
  <si>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</si>
  <si>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</si>
  <si>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</si>
  <si>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</si>
  <si>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</si>
  <si>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</si>
  <si>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</si>
  <si>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</si>
  <si>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</si>
  <si>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</si>
  <si>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</si>
  <si>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</si>
  <si>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</si>
  <si>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</si>
  <si>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</si>
  <si>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</si>
  <si>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</si>
  <si>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</si>
  <si>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</si>
  <si>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</si>
  <si>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</si>
  <si>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</si>
  <si>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</si>
  <si>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</si>
  <si>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</si>
  <si>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</si>
  <si>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</si>
  <si>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</si>
  <si>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</si>
  <si>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</si>
  <si>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</si>
  <si>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</si>
  <si>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</si>
  <si>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</si>
  <si>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</si>
  <si>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</si>
  <si>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</si>
  <si>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</si>
  <si>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</si>
  <si>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</si>
  <si>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</si>
  <si>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</si>
  <si>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</si>
  <si>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</si>
  <si>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</si>
  <si>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</si>
  <si>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</si>
  <si>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</si>
  <si>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</si>
  <si>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</si>
  <si>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</si>
  <si>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</si>
  <si>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</si>
  <si>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</si>
  <si>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</si>
  <si>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</si>
  <si>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</si>
  <si>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</si>
  <si>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</si>
  <si>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</si>
  <si>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</si>
  <si>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</si>
  <si>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</si>
  <si>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</si>
  <si>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</si>
  <si>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</si>
  <si>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</si>
  <si>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</si>
  <si>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</si>
  <si>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</si>
  <si>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</si>
  <si>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</si>
  <si>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</si>
  <si>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</si>
  <si>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</si>
  <si>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</si>
  <si>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</si>
  <si>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</si>
  <si>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</si>
  <si>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</si>
  <si>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</si>
  <si>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</si>
  <si>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</si>
  <si>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</si>
  <si>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</si>
  <si>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</si>
  <si>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</si>
  <si>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</si>
  <si>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</si>
  <si>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</si>
  <si>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</si>
  <si>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</si>
  <si>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</si>
  <si>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</si>
  <si>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</si>
  <si>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</si>
  <si>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</si>
  <si>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</si>
  <si>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</si>
  <si>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</si>
  <si>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</si>
  <si>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</si>
  <si>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</si>
  <si>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</si>
  <si>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</si>
  <si>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</si>
  <si>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</si>
  <si>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</si>
  <si>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</si>
  <si>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</si>
  <si>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</si>
  <si>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</si>
  <si>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</si>
  <si>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</si>
  <si>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</si>
  <si>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</si>
  <si>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</si>
  <si>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</si>
  <si>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</si>
  <si>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</si>
  <si>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</si>
  <si>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</si>
  <si>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</si>
  <si>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</si>
  <si>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</si>
  <si>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</si>
  <si>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</si>
  <si>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</si>
  <si>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</si>
  <si>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</si>
  <si>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</si>
  <si>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</si>
  <si>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</si>
  <si>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</si>
  <si>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</si>
  <si>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</si>
  <si>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</si>
  <si>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</si>
  <si>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</si>
  <si>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</si>
  <si>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</si>
  <si>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</si>
  <si>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</si>
  <si>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</si>
  <si>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</si>
  <si>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</si>
  <si>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</si>
  <si>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</si>
  <si>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</si>
  <si>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</si>
  <si>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</si>
  <si>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</si>
  <si>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</si>
  <si>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</si>
  <si>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</si>
  <si>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</si>
  <si>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</si>
  <si>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</si>
  <si>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</si>
  <si>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</si>
  <si>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</si>
  <si>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</si>
  <si>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</si>
  <si>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</si>
  <si>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</si>
  <si>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</si>
  <si>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</si>
  <si>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</si>
  <si>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</si>
  <si>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</si>
  <si>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</si>
  <si>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</si>
  <si>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</si>
  <si>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</si>
  <si>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</si>
  <si>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</si>
  <si>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</si>
  <si>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</si>
  <si>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</si>
  <si>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</si>
  <si>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</si>
  <si>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</si>
  <si>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</si>
  <si>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</si>
  <si>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</si>
  <si>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</si>
  <si>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</si>
  <si>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</si>
  <si>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</si>
  <si>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</si>
  <si>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</si>
  <si>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</si>
  <si>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</si>
  <si>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</si>
  <si>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</si>
  <si>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</si>
  <si>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</si>
  <si>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</si>
  <si>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</si>
  <si>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</si>
  <si>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</si>
  <si>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</si>
  <si>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</si>
  <si>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</si>
  <si>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</si>
  <si>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</si>
  <si>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</si>
  <si>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</si>
  <si>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</si>
  <si>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</si>
  <si>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</si>
  <si>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</si>
  <si>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</si>
  <si>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</si>
  <si>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</si>
  <si>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</si>
  <si>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</si>
  <si>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</si>
  <si>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</si>
  <si>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</si>
  <si>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</si>
  <si>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</si>
  <si>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</si>
  <si>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</si>
  <si>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</si>
  <si>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</si>
  <si>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</si>
  <si>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</si>
  <si>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</si>
  <si>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</si>
  <si>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</si>
  <si>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</si>
  <si>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</si>
  <si>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</si>
  <si>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</si>
  <si>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</si>
  <si>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</si>
  <si>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</si>
  <si>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</si>
  <si>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</si>
  <si>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</si>
  <si>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</si>
  <si>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</si>
  <si>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</si>
  <si>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</si>
  <si>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</si>
  <si>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</si>
  <si>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</si>
  <si>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</si>
  <si>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</si>
  <si>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</si>
  <si>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</si>
  <si>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</si>
  <si>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</si>
  <si>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</si>
  <si>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</si>
  <si>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</si>
  <si>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</si>
  <si>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</si>
  <si>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</si>
  <si>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</si>
  <si>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</si>
  <si>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</si>
  <si>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</si>
  <si>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</si>
  <si>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</si>
  <si>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</si>
  <si>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</si>
  <si>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</si>
  <si>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</si>
  <si>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</si>
  <si>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</si>
  <si>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</si>
  <si>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</si>
  <si>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</si>
  <si>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</si>
  <si>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</si>
  <si>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</si>
  <si>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</si>
  <si>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</si>
  <si>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</si>
  <si>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</si>
  <si>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</si>
  <si>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</si>
  <si>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</si>
  <si>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</si>
  <si>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</si>
  <si>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</si>
  <si>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</si>
  <si>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</si>
  <si>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</si>
  <si>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</si>
  <si>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</si>
  <si>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</si>
  <si>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</si>
  <si>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</si>
  <si>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</si>
  <si>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</si>
  <si>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</si>
  <si>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</si>
  <si>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</si>
  <si>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</si>
  <si>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</si>
  <si>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</si>
  <si>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</si>
  <si>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</si>
  <si>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</si>
  <si>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</si>
  <si>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</si>
  <si>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</si>
  <si>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</si>
  <si>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</si>
  <si>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</si>
  <si>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</si>
  <si>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</si>
  <si>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</si>
  <si>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</si>
  <si>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</si>
  <si>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</si>
  <si>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</si>
  <si>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</si>
  <si>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</si>
  <si>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</si>
  <si>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</si>
  <si>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</si>
  <si>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</si>
  <si>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</si>
  <si>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</si>
  <si>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</si>
  <si>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</si>
  <si>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</si>
  <si>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</si>
  <si>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</si>
  <si>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</si>
  <si>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</si>
  <si>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</si>
  <si>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</si>
  <si>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</si>
  <si>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</si>
  <si>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</si>
  <si>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</si>
  <si>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</si>
  <si>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</si>
  <si>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</si>
  <si>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</si>
  <si>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</si>
  <si>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</si>
  <si>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</si>
  <si>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</si>
  <si>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</si>
  <si>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</si>
  <si>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</si>
  <si>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</si>
  <si>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</si>
  <si>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</si>
  <si>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</si>
  <si>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</si>
  <si>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</si>
  <si>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</si>
  <si>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</si>
  <si>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</si>
  <si>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</si>
  <si>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</si>
  <si>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</si>
  <si>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</si>
  <si>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</si>
  <si>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</si>
  <si>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</si>
  <si>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</si>
  <si>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</si>
  <si>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</si>
  <si>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</si>
  <si>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</si>
  <si>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</si>
  <si>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</si>
  <si>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</si>
  <si>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</si>
  <si>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</si>
  <si>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</si>
  <si>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</si>
  <si>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</si>
  <si>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</si>
  <si>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</si>
  <si>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</si>
  <si>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</si>
  <si>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</si>
  <si>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</si>
  <si>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</si>
  <si>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</si>
  <si>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</si>
  <si>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</si>
  <si>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</si>
  <si>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</si>
  <si>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</si>
  <si>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</si>
  <si>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</si>
  <si>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</si>
  <si>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</si>
  <si>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</si>
  <si>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</si>
  <si>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</si>
  <si>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</si>
  <si>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</si>
  <si>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</si>
  <si>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</si>
  <si>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</si>
  <si>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</si>
  <si>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</si>
  <si>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</si>
  <si>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</si>
  <si>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</si>
  <si>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</si>
  <si>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</si>
  <si>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</si>
  <si>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</si>
  <si>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</si>
  <si>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</si>
  <si>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</si>
  <si>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</si>
  <si>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</si>
  <si>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</si>
  <si>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</si>
  <si>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</si>
  <si>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</si>
  <si>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</si>
  <si>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</si>
  <si>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</si>
  <si>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</si>
  <si>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</si>
  <si>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</si>
  <si>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</si>
  <si>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</si>
  <si>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</si>
  <si>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</si>
  <si>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</si>
  <si>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</si>
  <si>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</si>
  <si>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</si>
  <si>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</si>
  <si>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</si>
  <si>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</si>
  <si>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</si>
  <si>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</si>
  <si>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</si>
  <si>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</si>
  <si>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</si>
  <si>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</si>
  <si>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</si>
  <si>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</si>
  <si>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</si>
  <si>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</si>
  <si>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</si>
  <si>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</si>
  <si>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</si>
  <si>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</si>
  <si>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</si>
  <si>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</si>
  <si>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</si>
  <si>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</si>
  <si>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</si>
  <si>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</si>
  <si>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</si>
  <si>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</si>
  <si>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</si>
  <si>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</si>
  <si>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</si>
  <si>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</si>
  <si>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</si>
  <si>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</si>
  <si>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</si>
  <si>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</si>
  <si>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</si>
  <si>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</si>
  <si>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</si>
  <si>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</si>
  <si>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</si>
  <si>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</si>
  <si>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</si>
  <si>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</si>
  <si>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</si>
  <si>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</si>
  <si>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</si>
  <si>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</si>
  <si>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</si>
  <si>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</si>
  <si>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</si>
  <si>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</si>
  <si>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</si>
  <si>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</si>
  <si>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</si>
  <si>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</si>
  <si>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</si>
  <si>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</si>
  <si>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</si>
  <si>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</si>
  <si>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</si>
  <si>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</si>
  <si>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</si>
  <si>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</si>
  <si>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</si>
  <si>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</si>
  <si>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</si>
  <si>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</si>
  <si>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</si>
  <si>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</si>
  <si>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</si>
  <si>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</si>
  <si>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</si>
  <si>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</si>
  <si>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</si>
  <si>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</si>
  <si>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</si>
  <si>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</si>
  <si>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</si>
  <si>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</si>
  <si>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</si>
  <si>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</si>
  <si>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</si>
  <si>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</si>
  <si>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</si>
  <si>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</si>
  <si>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</si>
  <si>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</si>
  <si>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</si>
  <si>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</si>
  <si>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</si>
  <si>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</si>
  <si>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</si>
  <si>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</si>
  <si>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</si>
  <si>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</si>
  <si>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</si>
  <si>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</si>
  <si>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</si>
  <si>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</si>
  <si>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</si>
  <si>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</si>
  <si>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</si>
  <si>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</si>
  <si>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</si>
  <si>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</si>
  <si>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</si>
  <si>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</si>
  <si>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</si>
  <si>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</si>
  <si>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</si>
  <si>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</si>
  <si>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</si>
  <si>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</si>
  <si>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</si>
  <si>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</si>
  <si>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</si>
  <si>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</si>
  <si>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</si>
  <si>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</si>
  <si>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</si>
  <si>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</si>
  <si>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</si>
  <si>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</si>
  <si>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</si>
  <si>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</si>
  <si>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</si>
  <si>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</si>
  <si>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</si>
  <si>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</si>
  <si>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</si>
  <si>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</si>
  <si>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</si>
  <si>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</si>
  <si>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</si>
  <si>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</si>
  <si>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</si>
  <si>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</si>
  <si>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</si>
  <si>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</si>
  <si>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</si>
  <si>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</si>
  <si>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</si>
  <si>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</si>
  <si>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</si>
  <si>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</si>
  <si>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</si>
  <si>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</si>
  <si>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</si>
  <si>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</si>
  <si>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</si>
  <si>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</si>
  <si>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</si>
  <si>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</si>
  <si>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</si>
  <si>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</si>
  <si>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</si>
  <si>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</si>
  <si>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</si>
  <si>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</si>
  <si>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</si>
  <si>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</si>
  <si>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</si>
  <si>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</si>
  <si>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</si>
  <si>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</si>
  <si>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</si>
  <si>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</si>
  <si>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</si>
  <si>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</si>
  <si>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</si>
  <si>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</si>
  <si>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</si>
  <si>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</si>
  <si>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</si>
  <si>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</si>
  <si>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</si>
  <si>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</si>
  <si>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</si>
  <si>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</si>
  <si>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</si>
  <si>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</si>
  <si>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</si>
  <si>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</si>
  <si>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</si>
  <si>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</si>
  <si>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</si>
  <si>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</si>
  <si>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</si>
  <si>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</si>
  <si>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</si>
  <si>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</si>
  <si>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</si>
  <si>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</si>
  <si>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</si>
  <si>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</si>
  <si>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</si>
  <si>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</si>
  <si>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</si>
  <si>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</si>
  <si>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</si>
  <si>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</si>
  <si>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</si>
  <si>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</si>
  <si>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</si>
  <si>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</si>
  <si>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</si>
  <si>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</si>
  <si>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</si>
  <si>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2021-70-10001704</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</si>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</sst>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3"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2676</v>
      </c>
      <c r="D15" s="35"/>
      <c r="E15" s="35"/>
      <c r="F15" s="5"/>
      <c r="G15" s="32" t="s">
        <v>1168</v>
      </c>
      <c r="H15" s="102" t="s">
        <v>453</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236"/>
      <c r="I20" s="139" t="s">
        <v>453</v>
      </c>
      <c r="J20" s="140" t="s">
        <v>975</v>
      </c>
      <c r="K20" s="141">
        <v>834892389</v>
      </c>
      <c r="L20" s="142"/>
      <c r="M20" s="142">
        <v>44561</v>
      </c>
      <c r="N20" s="127">
        <f>+(M20-L20)/30</f>
        <v>1485.3666666666666</v>
      </c>
      <c r="O20" s="130"/>
      <c r="U20" s="126"/>
      <c r="V20" s="104">
        <f ca="1">NOW()</f>
        <v>44192.747074074075</v>
      </c>
      <c r="W20" s="104">
        <f ca="1">NOW()</f>
        <v>44192.747074074075</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CORPORACION MULTISOCIAL SEMBRANDO VALORES CORMUVALORES</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2722</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2677</v>
      </c>
      <c r="C48" s="109" t="s">
        <v>31</v>
      </c>
      <c r="D48" s="114" t="s">
        <v>2680</v>
      </c>
      <c r="E48" s="167">
        <v>37712</v>
      </c>
      <c r="F48" s="167">
        <v>37986</v>
      </c>
      <c r="G48" s="150">
        <f>IF(AND(E48&lt;&gt;"",F48&lt;&gt;""),((F48-E48)/30),"")</f>
        <v>9.1333333333333329</v>
      </c>
      <c r="H48" s="115" t="s">
        <v>2721</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2677</v>
      </c>
      <c r="C49" s="109" t="s">
        <v>31</v>
      </c>
      <c r="D49" s="114" t="s">
        <v>2681</v>
      </c>
      <c r="E49" s="167">
        <v>37746</v>
      </c>
      <c r="F49" s="167">
        <v>37986</v>
      </c>
      <c r="G49" s="150">
        <f t="shared" ref="G49:G50" si="2">IF(AND(E49&lt;&gt;"",F49&lt;&gt;""),((F49-E49)/30),"")</f>
        <v>8</v>
      </c>
      <c r="H49" s="115" t="s">
        <v>2721</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2677</v>
      </c>
      <c r="C50" s="117" t="s">
        <v>31</v>
      </c>
      <c r="D50" s="114" t="s">
        <v>2682</v>
      </c>
      <c r="E50" s="167">
        <v>38013</v>
      </c>
      <c r="F50" s="167">
        <v>38351</v>
      </c>
      <c r="G50" s="150">
        <f t="shared" si="2"/>
        <v>11.266666666666667</v>
      </c>
      <c r="H50" s="115" t="s">
        <v>2721</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2677</v>
      </c>
      <c r="C51" s="117" t="s">
        <v>31</v>
      </c>
      <c r="D51" s="114" t="s">
        <v>2683</v>
      </c>
      <c r="E51" s="167">
        <v>38121</v>
      </c>
      <c r="F51" s="167">
        <v>38351</v>
      </c>
      <c r="G51" s="150">
        <f t="shared" ref="G51:G107" si="3">IF(AND(E51&lt;&gt;"",F51&lt;&gt;""),((F51-E51)/30),"")</f>
        <v>7.666666666666667</v>
      </c>
      <c r="H51" s="115" t="s">
        <v>2721</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2677</v>
      </c>
      <c r="C52" s="117" t="s">
        <v>31</v>
      </c>
      <c r="D52" s="114" t="s">
        <v>2684</v>
      </c>
      <c r="E52" s="167">
        <v>38013</v>
      </c>
      <c r="F52" s="167">
        <v>38351</v>
      </c>
      <c r="G52" s="150">
        <f t="shared" si="3"/>
        <v>11.266666666666667</v>
      </c>
      <c r="H52" s="115" t="s">
        <v>2721</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2677</v>
      </c>
      <c r="C53" s="117" t="s">
        <v>31</v>
      </c>
      <c r="D53" s="114" t="s">
        <v>2685</v>
      </c>
      <c r="E53" s="167">
        <v>38013</v>
      </c>
      <c r="F53" s="167">
        <v>38351</v>
      </c>
      <c r="G53" s="150">
        <f t="shared" si="3"/>
        <v>11.266666666666667</v>
      </c>
      <c r="H53" s="115" t="s">
        <v>2721</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2678</v>
      </c>
      <c r="C54" s="117" t="s">
        <v>31</v>
      </c>
      <c r="D54" s="114" t="s">
        <v>2686</v>
      </c>
      <c r="E54" s="167">
        <v>38093</v>
      </c>
      <c r="F54" s="167">
        <v>38351</v>
      </c>
      <c r="G54" s="150">
        <f t="shared" si="3"/>
        <v>8.6</v>
      </c>
      <c r="H54" s="115" t="s">
        <v>2721</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2678</v>
      </c>
      <c r="C55" s="117" t="s">
        <v>31</v>
      </c>
      <c r="D55" s="114" t="s">
        <v>2687</v>
      </c>
      <c r="E55" s="167">
        <v>38013</v>
      </c>
      <c r="F55" s="167">
        <v>38351</v>
      </c>
      <c r="G55" s="150">
        <f t="shared" si="3"/>
        <v>11.266666666666667</v>
      </c>
      <c r="H55" s="115" t="s">
        <v>2721</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2678</v>
      </c>
      <c r="C56" s="117" t="s">
        <v>31</v>
      </c>
      <c r="D56" s="114" t="s">
        <v>2688</v>
      </c>
      <c r="E56" s="167">
        <v>38376</v>
      </c>
      <c r="F56" s="167">
        <v>38716</v>
      </c>
      <c r="G56" s="150">
        <f t="shared" si="3"/>
        <v>11.333333333333334</v>
      </c>
      <c r="H56" s="115" t="s">
        <v>2721</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2678</v>
      </c>
      <c r="C57" s="117" t="s">
        <v>31</v>
      </c>
      <c r="D57" s="114" t="s">
        <v>2689</v>
      </c>
      <c r="E57" s="167">
        <v>38376</v>
      </c>
      <c r="F57" s="167">
        <v>38716</v>
      </c>
      <c r="G57" s="150">
        <f t="shared" si="3"/>
        <v>11.333333333333334</v>
      </c>
      <c r="H57" s="115" t="s">
        <v>2721</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2678</v>
      </c>
      <c r="C58" s="117" t="s">
        <v>31</v>
      </c>
      <c r="D58" s="114" t="s">
        <v>2690</v>
      </c>
      <c r="E58" s="167">
        <v>38376</v>
      </c>
      <c r="F58" s="167">
        <v>38716</v>
      </c>
      <c r="G58" s="150">
        <f t="shared" si="3"/>
        <v>11.333333333333334</v>
      </c>
      <c r="H58" s="115" t="s">
        <v>2721</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2678</v>
      </c>
      <c r="C59" s="117" t="s">
        <v>31</v>
      </c>
      <c r="D59" s="114" t="s">
        <v>2691</v>
      </c>
      <c r="E59" s="167">
        <v>38376</v>
      </c>
      <c r="F59" s="167">
        <v>38716</v>
      </c>
      <c r="G59" s="150">
        <f t="shared" si="3"/>
        <v>11.333333333333334</v>
      </c>
      <c r="H59" s="115" t="s">
        <v>2721</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2678</v>
      </c>
      <c r="C60" s="117" t="s">
        <v>31</v>
      </c>
      <c r="D60" s="114" t="s">
        <v>2692</v>
      </c>
      <c r="E60" s="167">
        <v>38719</v>
      </c>
      <c r="F60" s="167">
        <v>39081</v>
      </c>
      <c r="G60" s="150">
        <f t="shared" si="3"/>
        <v>12.066666666666666</v>
      </c>
      <c r="H60" s="115" t="s">
        <v>2721</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2678</v>
      </c>
      <c r="C61" s="117" t="s">
        <v>31</v>
      </c>
      <c r="D61" s="114" t="s">
        <v>2693</v>
      </c>
      <c r="E61" s="167">
        <v>38719</v>
      </c>
      <c r="F61" s="167">
        <v>39081</v>
      </c>
      <c r="G61" s="150">
        <f t="shared" si="3"/>
        <v>12.066666666666666</v>
      </c>
      <c r="H61" s="115" t="s">
        <v>2721</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2678</v>
      </c>
      <c r="C62" s="117" t="s">
        <v>31</v>
      </c>
      <c r="D62" s="114" t="s">
        <v>2694</v>
      </c>
      <c r="E62" s="167">
        <v>38719</v>
      </c>
      <c r="F62" s="167">
        <v>39081</v>
      </c>
      <c r="G62" s="150">
        <f t="shared" si="3"/>
        <v>12.066666666666666</v>
      </c>
      <c r="H62" s="115" t="s">
        <v>2721</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2678</v>
      </c>
      <c r="C63" s="117" t="s">
        <v>31</v>
      </c>
      <c r="D63" s="114" t="s">
        <v>2695</v>
      </c>
      <c r="E63" s="167">
        <v>38719</v>
      </c>
      <c r="F63" s="167">
        <v>39081</v>
      </c>
      <c r="G63" s="150">
        <f t="shared" si="3"/>
        <v>12.066666666666666</v>
      </c>
      <c r="H63" s="115" t="s">
        <v>2721</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2678</v>
      </c>
      <c r="C64" s="117" t="s">
        <v>31</v>
      </c>
      <c r="D64" s="114" t="s">
        <v>2696</v>
      </c>
      <c r="E64" s="167">
        <v>38719</v>
      </c>
      <c r="F64" s="167">
        <v>39081</v>
      </c>
      <c r="G64" s="150">
        <f t="shared" si="3"/>
        <v>12.066666666666666</v>
      </c>
      <c r="H64" s="115" t="s">
        <v>2721</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2678</v>
      </c>
      <c r="C65" s="117" t="s">
        <v>31</v>
      </c>
      <c r="D65" s="114" t="s">
        <v>2697</v>
      </c>
      <c r="E65" s="167">
        <v>38744</v>
      </c>
      <c r="F65" s="167">
        <v>39081</v>
      </c>
      <c r="G65" s="150">
        <f t="shared" si="3"/>
        <v>11.233333333333333</v>
      </c>
      <c r="H65" s="115" t="s">
        <v>2721</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2678</v>
      </c>
      <c r="C66" s="117" t="s">
        <v>31</v>
      </c>
      <c r="D66" s="114" t="s">
        <v>2698</v>
      </c>
      <c r="E66" s="167">
        <v>39086</v>
      </c>
      <c r="F66" s="167">
        <v>39446</v>
      </c>
      <c r="G66" s="150">
        <f t="shared" si="3"/>
        <v>12</v>
      </c>
      <c r="H66" s="115" t="s">
        <v>2721</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2678</v>
      </c>
      <c r="C67" s="117" t="s">
        <v>31</v>
      </c>
      <c r="D67" s="114" t="s">
        <v>2699</v>
      </c>
      <c r="E67" s="167">
        <v>39086</v>
      </c>
      <c r="F67" s="167">
        <v>39446</v>
      </c>
      <c r="G67" s="150">
        <f t="shared" si="3"/>
        <v>12</v>
      </c>
      <c r="H67" s="115" t="s">
        <v>2721</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2678</v>
      </c>
      <c r="C68" s="117" t="s">
        <v>31</v>
      </c>
      <c r="D68" s="114" t="s">
        <v>2700</v>
      </c>
      <c r="E68" s="167">
        <v>39086</v>
      </c>
      <c r="F68" s="167">
        <v>39446</v>
      </c>
      <c r="G68" s="150">
        <f t="shared" si="3"/>
        <v>12</v>
      </c>
      <c r="H68" s="115" t="s">
        <v>2721</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2678</v>
      </c>
      <c r="C69" s="117" t="s">
        <v>31</v>
      </c>
      <c r="D69" s="114" t="s">
        <v>2701</v>
      </c>
      <c r="E69" s="167">
        <v>39086</v>
      </c>
      <c r="F69" s="167">
        <v>39446</v>
      </c>
      <c r="G69" s="150">
        <f t="shared" si="3"/>
        <v>12</v>
      </c>
      <c r="H69" s="115" t="s">
        <v>2721</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2678</v>
      </c>
      <c r="C70" s="117" t="s">
        <v>31</v>
      </c>
      <c r="D70" s="114" t="s">
        <v>2702</v>
      </c>
      <c r="E70" s="167">
        <v>39139</v>
      </c>
      <c r="F70" s="167">
        <v>39446</v>
      </c>
      <c r="G70" s="150">
        <f t="shared" si="3"/>
        <v>10.233333333333333</v>
      </c>
      <c r="H70" s="115" t="s">
        <v>2721</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2678</v>
      </c>
      <c r="C71" s="117" t="s">
        <v>31</v>
      </c>
      <c r="D71" s="114" t="s">
        <v>2703</v>
      </c>
      <c r="E71" s="167">
        <v>39111</v>
      </c>
      <c r="F71" s="167">
        <v>39446</v>
      </c>
      <c r="G71" s="150">
        <f t="shared" si="3"/>
        <v>11.166666666666666</v>
      </c>
      <c r="H71" s="115" t="s">
        <v>2721</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2678</v>
      </c>
      <c r="C72" s="117" t="s">
        <v>31</v>
      </c>
      <c r="D72" s="114" t="s">
        <v>2698</v>
      </c>
      <c r="E72" s="167">
        <v>39449</v>
      </c>
      <c r="F72" s="167">
        <v>39812</v>
      </c>
      <c r="G72" s="150">
        <f t="shared" si="3"/>
        <v>12.1</v>
      </c>
      <c r="H72" s="115" t="s">
        <v>2721</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2678</v>
      </c>
      <c r="C73" s="117" t="s">
        <v>31</v>
      </c>
      <c r="D73" s="114" t="s">
        <v>2699</v>
      </c>
      <c r="E73" s="167">
        <v>39449</v>
      </c>
      <c r="F73" s="167">
        <v>39812</v>
      </c>
      <c r="G73" s="150">
        <f t="shared" si="3"/>
        <v>12.1</v>
      </c>
      <c r="H73" s="115" t="s">
        <v>2721</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2678</v>
      </c>
      <c r="C74" s="117" t="s">
        <v>31</v>
      </c>
      <c r="D74" s="114" t="s">
        <v>2700</v>
      </c>
      <c r="E74" s="167">
        <v>39449</v>
      </c>
      <c r="F74" s="167">
        <v>39812</v>
      </c>
      <c r="G74" s="150">
        <f t="shared" si="3"/>
        <v>12.1</v>
      </c>
      <c r="H74" s="115" t="s">
        <v>2721</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2677</v>
      </c>
      <c r="C75" s="117" t="s">
        <v>31</v>
      </c>
      <c r="D75" s="114" t="s">
        <v>2701</v>
      </c>
      <c r="E75" s="167">
        <v>39449</v>
      </c>
      <c r="F75" s="167">
        <v>39812</v>
      </c>
      <c r="G75" s="150">
        <f t="shared" si="3"/>
        <v>12.1</v>
      </c>
      <c r="H75" s="115" t="s">
        <v>2721</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2677</v>
      </c>
      <c r="C76" s="117" t="s">
        <v>31</v>
      </c>
      <c r="D76" s="114" t="s">
        <v>2704</v>
      </c>
      <c r="E76" s="167">
        <v>39490</v>
      </c>
      <c r="F76" s="167">
        <v>39812</v>
      </c>
      <c r="G76" s="150">
        <f t="shared" si="3"/>
        <v>10.733333333333333</v>
      </c>
      <c r="H76" s="115" t="s">
        <v>2721</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2679</v>
      </c>
      <c r="C77" s="117" t="s">
        <v>31</v>
      </c>
      <c r="D77" s="114" t="s">
        <v>2705</v>
      </c>
      <c r="E77" s="167">
        <v>39533</v>
      </c>
      <c r="F77" s="167">
        <v>39812</v>
      </c>
      <c r="G77" s="150">
        <f t="shared" si="3"/>
        <v>9.3000000000000007</v>
      </c>
      <c r="H77" s="115" t="s">
        <v>2721</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2678</v>
      </c>
      <c r="C78" s="117" t="s">
        <v>31</v>
      </c>
      <c r="D78" s="114" t="s">
        <v>2706</v>
      </c>
      <c r="E78" s="167">
        <v>39540</v>
      </c>
      <c r="F78" s="167">
        <v>39812</v>
      </c>
      <c r="G78" s="150">
        <f t="shared" si="3"/>
        <v>9.0666666666666664</v>
      </c>
      <c r="H78" s="115" t="s">
        <v>2721</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2678</v>
      </c>
      <c r="C79" s="117" t="s">
        <v>31</v>
      </c>
      <c r="D79" s="114" t="s">
        <v>2707</v>
      </c>
      <c r="E79" s="167">
        <v>39541</v>
      </c>
      <c r="F79" s="167">
        <v>39812</v>
      </c>
      <c r="G79" s="150">
        <f t="shared" si="3"/>
        <v>9.0333333333333332</v>
      </c>
      <c r="H79" s="115" t="s">
        <v>2721</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2677</v>
      </c>
      <c r="C80" s="117" t="s">
        <v>31</v>
      </c>
      <c r="D80" s="114" t="s">
        <v>2708</v>
      </c>
      <c r="E80" s="167">
        <v>41261</v>
      </c>
      <c r="F80" s="167">
        <v>42004</v>
      </c>
      <c r="G80" s="150">
        <f t="shared" si="3"/>
        <v>24.766666666666666</v>
      </c>
      <c r="H80" s="115" t="s">
        <v>2721</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2677</v>
      </c>
      <c r="C81" s="117" t="s">
        <v>31</v>
      </c>
      <c r="D81" s="114" t="s">
        <v>2709</v>
      </c>
      <c r="E81" s="167">
        <v>41261</v>
      </c>
      <c r="F81" s="167">
        <v>42004</v>
      </c>
      <c r="G81" s="150">
        <f t="shared" si="3"/>
        <v>24.766666666666666</v>
      </c>
      <c r="H81" s="115" t="s">
        <v>2721</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2677</v>
      </c>
      <c r="C82" s="117" t="s">
        <v>31</v>
      </c>
      <c r="D82" s="114" t="s">
        <v>2710</v>
      </c>
      <c r="E82" s="167">
        <v>41261</v>
      </c>
      <c r="F82" s="167">
        <v>42004</v>
      </c>
      <c r="G82" s="150">
        <f t="shared" si="3"/>
        <v>24.766666666666666</v>
      </c>
      <c r="H82" s="115" t="s">
        <v>2721</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2678</v>
      </c>
      <c r="C83" s="117" t="s">
        <v>31</v>
      </c>
      <c r="D83" s="114" t="s">
        <v>2711</v>
      </c>
      <c r="E83" s="167">
        <v>41261</v>
      </c>
      <c r="F83" s="167">
        <v>42004</v>
      </c>
      <c r="G83" s="150">
        <f t="shared" si="3"/>
        <v>24.766666666666666</v>
      </c>
      <c r="H83" s="115" t="s">
        <v>2721</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2678</v>
      </c>
      <c r="C84" s="117" t="s">
        <v>31</v>
      </c>
      <c r="D84" s="114" t="s">
        <v>2712</v>
      </c>
      <c r="E84" s="167">
        <v>41261</v>
      </c>
      <c r="F84" s="167">
        <v>42004</v>
      </c>
      <c r="G84" s="150">
        <f t="shared" si="3"/>
        <v>24.766666666666666</v>
      </c>
      <c r="H84" s="115" t="s">
        <v>2721</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2679</v>
      </c>
      <c r="C85" s="117" t="s">
        <v>31</v>
      </c>
      <c r="D85" s="114" t="s">
        <v>2713</v>
      </c>
      <c r="E85" s="167">
        <v>41261</v>
      </c>
      <c r="F85" s="167">
        <v>42004</v>
      </c>
      <c r="G85" s="150">
        <f t="shared" si="3"/>
        <v>24.766666666666666</v>
      </c>
      <c r="H85" s="115" t="s">
        <v>2721</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2679</v>
      </c>
      <c r="C86" s="117" t="s">
        <v>31</v>
      </c>
      <c r="D86" s="114" t="s">
        <v>2714</v>
      </c>
      <c r="E86" s="167">
        <v>41518</v>
      </c>
      <c r="F86" s="167">
        <v>42004</v>
      </c>
      <c r="G86" s="150">
        <f t="shared" si="3"/>
        <v>16.2</v>
      </c>
      <c r="H86" s="115" t="s">
        <v>2721</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2679</v>
      </c>
      <c r="C87" s="117" t="s">
        <v>31</v>
      </c>
      <c r="D87" s="114" t="s">
        <v>2715</v>
      </c>
      <c r="E87" s="167">
        <v>41663</v>
      </c>
      <c r="F87" s="167">
        <v>42034</v>
      </c>
      <c r="G87" s="150">
        <f t="shared" si="3"/>
        <v>12.366666666666667</v>
      </c>
      <c r="H87" s="115" t="s">
        <v>2721</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2678</v>
      </c>
      <c r="C88" s="117" t="s">
        <v>31</v>
      </c>
      <c r="D88" s="114" t="s">
        <v>2716</v>
      </c>
      <c r="E88" s="167">
        <v>42027</v>
      </c>
      <c r="F88" s="167">
        <v>42369</v>
      </c>
      <c r="G88" s="150">
        <f t="shared" si="3"/>
        <v>11.4</v>
      </c>
      <c r="H88" s="115" t="s">
        <v>2721</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2677</v>
      </c>
      <c r="C89" s="117" t="s">
        <v>31</v>
      </c>
      <c r="D89" s="114" t="s">
        <v>2717</v>
      </c>
      <c r="E89" s="167">
        <v>42027</v>
      </c>
      <c r="F89" s="167">
        <v>42369</v>
      </c>
      <c r="G89" s="150">
        <f t="shared" si="3"/>
        <v>11.4</v>
      </c>
      <c r="H89" s="115" t="s">
        <v>2721</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2678</v>
      </c>
      <c r="C90" s="117" t="s">
        <v>31</v>
      </c>
      <c r="D90" s="114" t="s">
        <v>2718</v>
      </c>
      <c r="E90" s="167">
        <v>42027</v>
      </c>
      <c r="F90" s="167">
        <v>42369</v>
      </c>
      <c r="G90" s="150">
        <f t="shared" si="3"/>
        <v>11.4</v>
      </c>
      <c r="H90" s="115" t="s">
        <v>2721</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2678</v>
      </c>
      <c r="C91" s="117" t="s">
        <v>31</v>
      </c>
      <c r="D91" s="114" t="s">
        <v>2719</v>
      </c>
      <c r="E91" s="167">
        <v>42027</v>
      </c>
      <c r="F91" s="167">
        <v>42369</v>
      </c>
      <c r="G91" s="150">
        <f t="shared" si="3"/>
        <v>11.4</v>
      </c>
      <c r="H91" s="115" t="s">
        <v>2721</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2678</v>
      </c>
      <c r="C92" s="117" t="s">
        <v>31</v>
      </c>
      <c r="D92" s="114" t="s">
        <v>2720</v>
      </c>
      <c r="E92" s="167">
        <v>42027</v>
      </c>
      <c r="F92" s="167">
        <v>42369</v>
      </c>
      <c r="G92" s="150">
        <f t="shared" si="3"/>
        <v>11.4</v>
      </c>
      <c r="H92" s="115" t="s">
        <v>2721</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0.01</v>
      </c>
      <c r="G179" s="155">
        <f>IF(F179&gt;0,SUM(E179+F179),"")</f>
        <v>0.03</v>
      </c>
      <c r="H179" s="5"/>
      <c r="I179" s="184" t="s">
        <v>2670</v>
      </c>
      <c r="J179" s="184"/>
      <c r="K179" s="184"/>
      <c r="L179" s="184"/>
      <c r="M179" s="162"/>
      <c r="O179" s="8"/>
      <c r="Q179" s="19"/>
      <c r="R179" s="149" t="str">
        <f>IF(M179&gt;0,SUM(L179+M179),"")</f>
        <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25046771.669999998</v>
      </c>
      <c r="F185" s="91"/>
      <c r="G185" s="92"/>
      <c r="H185" s="87"/>
      <c r="I185" s="89" t="s">
        <v>2627</v>
      </c>
      <c r="J185" s="156">
        <f>+SUM(M179:M183)</f>
        <v>0</v>
      </c>
      <c r="K185" s="229" t="s">
        <v>2628</v>
      </c>
      <c r="L185" s="229"/>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2723</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2724</v>
      </c>
      <c r="J211" s="27" t="s">
        <v>2622</v>
      </c>
      <c r="K211" s="168" t="s">
        <v>2724</v>
      </c>
      <c r="L211" s="21"/>
      <c r="M211" s="21"/>
      <c r="N211" s="21"/>
      <c r="O211" s="8"/>
    </row>
    <row r="212" spans="1:15" x14ac:dyDescent="0.25">
      <c r="A212" s="9"/>
      <c r="B212" s="27" t="s">
        <v>2619</v>
      </c>
      <c r="C212" s="118" t="s">
        <v>2723</v>
      </c>
      <c r="D212" s="21"/>
      <c r="G212" s="27" t="s">
        <v>2621</v>
      </c>
      <c r="H212" s="169" t="s">
        <v>2726</v>
      </c>
      <c r="J212" s="27" t="s">
        <v>2623</v>
      </c>
      <c r="K212" s="118"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2020-12-27T22:56:01Z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