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ABRAZAR\ENVIGADO\INV-0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<sst xmlns="http://schemas.openxmlformats.org/spreadsheetml/2006/main" count="3189" uniqueCount="2689">
  <si>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</si>
  <si>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</si>
  <si>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</si>
  <si>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</si>
  <si>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</si>
  <si>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</si>
  <si>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</si>
  <si>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</si>
  <si>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</si>
  <si>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</si>
  <si>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</si>
  <si>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</si>
  <si>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</si>
  <si>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</si>
  <si>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</si>
  <si>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</si>
  <si>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</si>
  <si>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</si>
  <si>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</si>
  <si>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</si>
  <si>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</si>
  <si>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</si>
  <si>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</si>
  <si>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</si>
  <si>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</si>
  <si>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</si>
  <si>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</si>
  <si>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</si>
  <si>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</si>
  <si>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</si>
  <si>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</si>
  <si>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</si>
  <si>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</si>
  <si>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</si>
  <si>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</si>
  <si>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</si>
  <si>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</si>
  <si>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</si>
  <si>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</si>
  <si>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</si>
  <si>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</si>
  <si>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</si>
  <si>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</si>
  <si>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</si>
  <si>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</si>
  <si>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</si>
  <si>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</si>
  <si>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</si>
  <si>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</si>
  <si>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</si>
  <si>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</si>
  <si>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</si>
  <si>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</si>
  <si>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</si>
  <si>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</si>
  <si>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</si>
  <si>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</si>
  <si>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</si>
  <si>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</si>
  <si>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</si>
  <si>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</si>
  <si>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</si>
  <si>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</si>
  <si>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</si>
  <si>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</si>
  <si>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</si>
  <si>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</si>
  <si>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</si>
  <si>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</si>
  <si>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</si>
  <si>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</si>
  <si>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</si>
  <si>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</si>
  <si>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</si>
  <si>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</si>
  <si>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</si>
  <si>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</si>
  <si>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</si>
  <si>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</si>
  <si>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</si>
  <si>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</si>
  <si>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</si>
  <si>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</si>
  <si>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</si>
  <si>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</si>
  <si>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</si>
  <si>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</si>
  <si>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</si>
  <si>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</si>
  <si>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</si>
  <si>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</si>
  <si>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</si>
  <si>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</si>
  <si>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</si>
  <si>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</si>
  <si>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</si>
  <si>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</si>
  <si>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</si>
  <si>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</si>
  <si>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</si>
  <si>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</si>
  <si>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</si>
  <si>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</si>
  <si>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</si>
  <si>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</si>
  <si>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</si>
  <si>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</si>
  <si>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</si>
  <si>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</si>
  <si>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</si>
  <si>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</si>
  <si>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</si>
  <si>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</si>
  <si>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</si>
  <si>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</si>
  <si>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</si>
  <si>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</si>
  <si>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</si>
  <si>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</si>
  <si>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</si>
  <si>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</si>
  <si>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</si>
  <si>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</si>
  <si>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</si>
  <si>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</si>
  <si>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</si>
  <si>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</si>
  <si>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</si>
  <si>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</si>
  <si>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</si>
  <si>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</si>
  <si>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</si>
  <si>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</si>
  <si>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</si>
  <si>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</si>
  <si>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</si>
  <si>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</si>
  <si>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</si>
  <si>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</si>
  <si>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</si>
  <si>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</si>
  <si>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</si>
  <si>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</si>
  <si>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</si>
  <si>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</si>
  <si>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</si>
  <si>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</si>
  <si>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</si>
  <si>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</si>
  <si>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</si>
  <si>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</si>
  <si>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</si>
  <si>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</si>
  <si>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</si>
  <si>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</si>
  <si>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</si>
  <si>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</si>
  <si>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</si>
  <si>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</si>
  <si>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</si>
  <si>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</si>
  <si>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</si>
  <si>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</si>
  <si>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</si>
  <si>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</si>
  <si>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</si>
  <si>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</si>
  <si>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</si>
  <si>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</si>
  <si>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</si>
  <si>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</si>
  <si>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</si>
  <si>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</si>
  <si>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</si>
  <si>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</si>
  <si>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</si>
  <si>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</si>
  <si>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</si>
  <si>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</si>
  <si>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</si>
  <si>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</si>
  <si>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</si>
  <si>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</si>
  <si>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</si>
  <si>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</si>
  <si>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</si>
  <si>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</si>
  <si>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</si>
  <si>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</si>
  <si>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</si>
  <si>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</si>
  <si>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</si>
  <si>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</si>
  <si>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</si>
  <si>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</si>
  <si>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</si>
  <si>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</si>
  <si>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</si>
  <si>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</si>
  <si>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</si>
  <si>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</si>
  <si>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</si>
  <si>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</si>
  <si>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</si>
  <si>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</si>
  <si>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</si>
  <si>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</si>
  <si>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</si>
  <si>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</si>
  <si>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</si>
  <si>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</si>
  <si>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</si>
  <si>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</si>
  <si>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</si>
  <si>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</si>
  <si>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</si>
  <si>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</si>
  <si>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</si>
  <si>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</si>
  <si>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</si>
  <si>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</si>
  <si>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</si>
  <si>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</si>
  <si>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</si>
  <si>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</si>
  <si>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</si>
  <si>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</si>
  <si>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</si>
  <si>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</si>
  <si>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</si>
  <si>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</si>
  <si>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</si>
  <si>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</si>
  <si>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</si>
  <si>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</si>
  <si>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</si>
  <si>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</si>
  <si>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</si>
  <si>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</si>
  <si>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</si>
  <si>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</si>
  <si>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</si>
  <si>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</si>
  <si>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</si>
  <si>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</si>
  <si>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</si>
  <si>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</si>
  <si>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</si>
  <si>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</si>
  <si>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</si>
  <si>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</si>
  <si>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</si>
  <si>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</si>
  <si>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</si>
  <si>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</si>
  <si>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</si>
  <si>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</si>
  <si>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</si>
  <si>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</si>
  <si>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</si>
  <si>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</si>
  <si>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</si>
  <si>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</si>
  <si>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</si>
  <si>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</si>
  <si>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</si>
  <si>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</si>
  <si>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</si>
  <si>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</si>
  <si>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</si>
  <si>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</si>
  <si>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</si>
  <si>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</si>
  <si>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</si>
  <si>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</si>
  <si>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</si>
  <si>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</si>
  <si>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</si>
  <si>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</si>
  <si>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</si>
  <si>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</si>
  <si>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</si>
  <si>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</si>
  <si>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</si>
  <si>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</si>
  <si>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</si>
  <si>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</si>
  <si>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</si>
  <si>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</si>
  <si>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</si>
  <si>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</si>
  <si>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</si>
  <si>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</si>
  <si>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</si>
  <si>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</si>
  <si>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</si>
  <si>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</si>
  <si>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</si>
  <si>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</si>
  <si>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</si>
  <si>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</si>
  <si>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</si>
  <si>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</si>
  <si>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</si>
  <si>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</si>
  <si>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</si>
  <si>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</si>
  <si>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</si>
  <si>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</si>
  <si>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</si>
  <si>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</si>
  <si>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</si>
  <si>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</si>
  <si>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</si>
  <si>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</si>
  <si>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</si>
  <si>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</si>
  <si>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</si>
  <si>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</si>
  <si>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</si>
  <si>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</si>
  <si>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</si>
  <si>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</si>
  <si>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</si>
  <si>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</si>
  <si>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</si>
  <si>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</si>
  <si>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</si>
  <si>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</si>
  <si>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</si>
  <si>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</si>
  <si>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</si>
  <si>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</si>
  <si>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</si>
  <si>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</si>
  <si>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</si>
  <si>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</si>
  <si>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</si>
  <si>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</si>
  <si>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</si>
  <si>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</si>
  <si>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</si>
  <si>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</si>
  <si>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</si>
  <si>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</si>
  <si>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</si>
  <si>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</si>
  <si>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</si>
  <si>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</si>
  <si>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</si>
  <si>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</si>
  <si>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</si>
  <si>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</si>
  <si>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</si>
  <si>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</si>
  <si>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</si>
  <si>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</si>
  <si>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</si>
  <si>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</si>
  <si>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</si>
  <si>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</si>
  <si>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</si>
  <si>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</si>
  <si>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</si>
  <si>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</si>
  <si>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</si>
  <si>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</si>
  <si>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</si>
  <si>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</si>
  <si>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</si>
  <si>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</si>
  <si>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</si>
  <si>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</si>
  <si>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</si>
  <si>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</si>
  <si>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</si>
  <si>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</si>
  <si>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</si>
  <si>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</si>
  <si>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</si>
  <si>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</si>
  <si>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</si>
  <si>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</si>
  <si>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</si>
  <si>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</si>
  <si>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</si>
  <si>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</si>
  <si>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</si>
  <si>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</si>
  <si>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</si>
  <si>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</si>
  <si>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</si>
  <si>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</si>
  <si>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</si>
  <si>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</si>
  <si>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</si>
  <si>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</si>
  <si>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</si>
  <si>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</si>
  <si>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</si>
  <si>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</si>
  <si>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</si>
  <si>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</si>
  <si>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</si>
  <si>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</si>
  <si>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</si>
  <si>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</si>
  <si>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</si>
  <si>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</si>
  <si>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</si>
  <si>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</si>
  <si>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</si>
  <si>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</si>
  <si>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</si>
  <si>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</si>
  <si>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</si>
  <si>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</si>
  <si>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</si>
  <si>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</si>
  <si>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</si>
  <si>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</si>
  <si>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</si>
  <si>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</si>
  <si>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</si>
  <si>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</si>
  <si>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</si>
  <si>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</si>
  <si>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</si>
  <si>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</si>
  <si>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</si>
  <si>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</si>
  <si>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</si>
  <si>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</si>
  <si>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</si>
  <si>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</si>
  <si>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</si>
  <si>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</si>
  <si>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</si>
  <si>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</si>
  <si>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</si>
  <si>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</si>
  <si>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</si>
  <si>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</si>
  <si>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</si>
  <si>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</si>
  <si>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</si>
  <si>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</si>
  <si>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</si>
  <si>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</si>
  <si>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</si>
  <si>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</si>
  <si>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</si>
  <si>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</si>
  <si>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</si>
  <si>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</si>
  <si>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</si>
  <si>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</si>
  <si>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</si>
  <si>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</si>
  <si>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</si>
  <si>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</si>
  <si>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</si>
  <si>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</si>
  <si>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</si>
  <si>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</si>
  <si>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</si>
  <si>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</si>
  <si>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</si>
  <si>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</si>
  <si>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</si>
  <si>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</si>
  <si>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</si>
  <si>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</si>
  <si>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</si>
  <si>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</si>
  <si>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</si>
  <si>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</si>
  <si>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</si>
  <si>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</si>
  <si>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</si>
  <si>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</si>
  <si>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</si>
  <si>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</si>
  <si>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</si>
  <si>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</si>
  <si>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</si>
  <si>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</si>
  <si>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</si>
  <si>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</si>
  <si>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</si>
  <si>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</si>
  <si>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</si>
  <si>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</si>
  <si>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</si>
  <si>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</si>
  <si>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</si>
  <si>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</si>
  <si>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</si>
  <si>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</si>
  <si>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</si>
  <si>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</si>
  <si>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</si>
  <si>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</si>
  <si>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</si>
  <si>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</si>
  <si>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</si>
  <si>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</si>
  <si>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</si>
  <si>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</si>
  <si>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</si>
  <si>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</si>
  <si>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</si>
  <si>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</si>
  <si>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</si>
  <si>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</si>
  <si>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</si>
  <si>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</si>
  <si>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</si>
  <si>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</si>
  <si>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</si>
  <si>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</si>
  <si>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</si>
  <si>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</si>
  <si>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</si>
  <si>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</si>
  <si>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</si>
  <si>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</si>
  <si>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</si>
  <si>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</si>
  <si>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</si>
  <si>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</si>
  <si>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</si>
  <si>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</si>
  <si>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</si>
  <si>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</si>
  <si>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</si>
  <si>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</si>
  <si>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</si>
  <si>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</si>
  <si>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</si>
  <si>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</si>
  <si>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</si>
  <si>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</si>
  <si>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</si>
  <si>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</si>
  <si>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</si>
  <si>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</si>
  <si>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</si>
  <si>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</si>
  <si>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</si>
  <si>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</si>
  <si>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</si>
  <si>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</si>
  <si>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</si>
  <si>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</si>
  <si>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</si>
  <si>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</si>
  <si>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</si>
  <si>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</si>
  <si>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</si>
  <si>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</si>
  <si>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</si>
  <si>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</si>
  <si>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</si>
  <si>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</si>
  <si>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</si>
  <si>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</si>
  <si>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</si>
  <si>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</si>
  <si>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</si>
  <si>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</si>
  <si>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</si>
  <si>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</si>
  <si>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</si>
  <si>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</si>
  <si>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</si>
  <si>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</si>
  <si>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</si>
  <si>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</si>
  <si>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</si>
  <si>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</si>
  <si>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</si>
  <si>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</si>
  <si>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</si>
  <si>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</si>
  <si>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</si>
  <si>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</si>
  <si>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</si>
  <si>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</si>
  <si>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</si>
  <si>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</si>
  <si>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</si>
  <si>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</si>
  <si>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</si>
  <si>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</si>
  <si>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</si>
  <si>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</si>
  <si>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</si>
  <si>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</si>
  <si>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</si>
  <si>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</si>
  <si>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</si>
  <si>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</si>
  <si>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</si>
  <si>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</si>
  <si>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</si>
  <si>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</si>
  <si>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</si>
  <si>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</si>
  <si>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</si>
  <si>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</si>
  <si>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</si>
  <si>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</si>
  <si>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</si>
  <si>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</si>
  <si>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</si>
  <si>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</si>
  <si>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</si>
  <si>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</si>
  <si>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</si>
  <si>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</si>
  <si>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</si>
  <si>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</si>
  <si>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</si>
  <si>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</si>
  <si>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</si>
  <si>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</si>
  <si>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</si>
  <si>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</si>
  <si>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</si>
  <si>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</si>
  <si>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</si>
  <si>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</si>
  <si>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</si>
  <si>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</si>
  <si>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</si>
  <si>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</si>
  <si>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</si>
  <si>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</si>
  <si>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</si>
  <si>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</si>
  <si>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</si>
  <si>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</si>
  <si>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</si>
  <si>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</si>
  <si>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</si>
  <si>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</si>
  <si>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</si>
  <si>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</si>
  <si>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</si>
  <si>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</si>
  <si>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</si>
  <si>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</si>
  <si>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</si>
  <si>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</si>
  <si>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</si>
  <si>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</si>
  <si>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</si>
  <si>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</si>
  <si>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</si>
  <si>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</si>
  <si>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</si>
  <si>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</si>
  <si>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</si>
  <si>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</si>
  <si>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</si>
  <si>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</si>
  <si>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</si>
  <si>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</si>
  <si>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</si>
  <si>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</si>
  <si>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</si>
  <si>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</si>
  <si>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</si>
  <si>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</si>
  <si>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</si>
  <si>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</si>
  <si>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</si>
  <si>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</si>
  <si>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</si>
  <si>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</si>
  <si>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</si>
  <si>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</si>
  <si>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</si>
  <si>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</si>
  <si>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</si>
  <si>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</si>
  <si>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</si>
  <si>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</si>
  <si>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</si>
  <si>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</si>
  <si>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</si>
  <si>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</si>
  <si>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</si>
  <si>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</si>
  <si>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</si>
  <si>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</si>
  <si>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</si>
  <si>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</si>
  <si>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</si>
  <si>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</si>
  <si>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</si>
  <si>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</si>
  <si>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</si>
  <si>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</si>
  <si>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</si>
  <si>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</si>
  <si>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</si>
  <si>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</si>
  <si>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</si>
  <si>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</si>
  <si>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</si>
  <si>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</si>
  <si>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</si>
  <si>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</si>
  <si>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</si>
  <si>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</si>
  <si>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</si>
  <si>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</si>
  <si>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</si>
  <si>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</si>
  <si>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</si>
  <si>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</si>
  <si>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</si>
  <si>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</si>
  <si>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</si>
  <si>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</si>
  <si>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</si>
  <si>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</si>
  <si>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</si>
  <si>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</si>
  <si>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</si>
  <si>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</si>
  <si>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</si>
  <si>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</si>
  <si>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</si>
  <si>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</si>
  <si>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</si>
  <si>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</si>
  <si>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</si>
  <si>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</si>
  <si>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</si>
  <si>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</si>
  <si>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</si>
  <si>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</si>
  <si>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</si>
  <si>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</si>
  <si>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</si>
  <si>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</si>
  <si>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</si>
  <si>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</si>
  <si>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</si>
  <si>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</si>
  <si>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</si>
  <si>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</si>
  <si>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</si>
  <si>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</si>
  <si>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</si>
  <si>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</si>
  <si>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</si>
  <si>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</si>
  <si>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</si>
  <si>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</si>
  <si>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</si>
  <si>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</si>
  <si>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</si>
  <si>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</si>
  <si>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</si>
  <si>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</si>
  <si>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</si>
  <si>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</si>
  <si>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</si>
  <si>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</si>
  <si>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</si>
  <si>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</si>
  <si>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</si>
  <si>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</si>
  <si>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</si>
  <si>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</si>
  <si>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</si>
  <si>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</si>
  <si>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</si>
  <si>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</si>
  <si>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</si>
  <si>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</si>
  <si>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</si>
  <si>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</si>
  <si>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</si>
  <si>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</si>
  <si>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</si>
  <si>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</si>
  <si>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</si>
  <si>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</si>
  <si>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</si>
  <si>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</si>
  <si>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</si>
  <si>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</si>
  <si>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</si>
  <si>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</si>
  <si>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</si>
  <si>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</si>
  <si>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</si>
  <si>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</si>
  <si>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</si>
  <si>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</si>
  <si>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</si>
  <si>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</si>
  <si>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</si>
  <si>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</si>
  <si>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</si>
  <si>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</si>
  <si>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</si>
  <si>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</si>
  <si>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</si>
  <si>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</si>
  <si>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</si>
  <si>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</si>
  <si>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</si>
  <si>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</si>
  <si>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</si>
  <si>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</si>
  <si>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</si>
  <si>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</si>
  <si>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</si>
  <si>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</si>
  <si>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</si>
  <si>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</si>
  <si>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</si>
  <si>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</si>
  <si>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</si>
  <si>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</si>
  <si>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</si>
  <si>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</si>
  <si>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</si>
  <si>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</si>
  <si>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</si>
  <si>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</si>
  <si>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</si>
  <si>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</si>
  <si>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</si>
  <si>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</si>
  <si>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</si>
  <si>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</si>
  <si>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</si>
  <si>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</si>
  <si>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</si>
  <si>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</si>
  <si>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</si>
  <si>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</si>
  <si>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</si>
  <si>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</si>
  <si>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</si>
  <si>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</si>
  <si>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</si>
  <si>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</si>
  <si>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</si>
  <si>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</si>
  <si>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</si>
  <si>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</si>
  <si>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</si>
  <si>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</si>
  <si>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</si>
  <si>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</si>
  <si>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</si>
  <si>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</si>
  <si>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</si>
  <si>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</si>
  <si>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</si>
  <si>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</si>
  <si>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</si>
  <si>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</si>
  <si>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</si>
  <si>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</si>
  <si>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</si>
  <si>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</si>
  <si>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</si>
  <si>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</si>
  <si>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</si>
  <si>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</si>
  <si>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</si>
  <si>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</si>
  <si>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</si>
  <si>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</si>
  <si>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</si>
  <si>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</si>
  <si>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</si>
  <si>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</si>
  <si>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</si>
  <si>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</si>
  <si>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</si>
  <si>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</si>
  <si>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</si>
  <si>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</si>
  <si>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</si>
  <si>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</si>
  <si>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</si>
  <si>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</si>
  <si>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</si>
  <si>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</si>
  <si>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</si>
  <si>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</si>
  <si>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</si>
  <si>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</si>
  <si>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</si>
  <si>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</si>
  <si>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</si>
  <si>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</si>
  <si>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</si>
  <si>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</si>
  <si>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</si>
  <si>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</si>
  <si>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</si>
  <si>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</si>
  <si>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</si>
  <si>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</si>
  <si>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</si>
  <si>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</si>
  <si>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</si>
  <si>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</si>
  <si>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</si>
  <si>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</si>
  <si>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</si>
  <si>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</si>
  <si>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</si>
  <si>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</si>
  <si>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</si>
  <si>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</si>
  <si>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</si>
  <si>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</si>
  <si>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</si>
  <si>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</si>
  <si>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</si>
  <si>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</si>
  <si>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</si>
  <si>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</si>
  <si>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</si>
  <si>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</si>
  <si>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</si>
  <si>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</si>
  <si>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</si>
  <si>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</si>
  <si>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</si>
  <si>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</si>
  <si>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</si>
  <si>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</si>
  <si>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</si>
  <si>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</si>
  <si>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</si>
  <si>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</si>
  <si>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</si>
  <si>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</si>
  <si>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</si>
  <si>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</si>
  <si>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</si>
  <si>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</si>
  <si>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</si>
  <si>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</si>
  <si>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</si>
  <si>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</si>
  <si>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</si>
  <si>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</si>
  <si>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</si>
  <si>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</si>
  <si>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</si>
  <si>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</si>
  <si>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</si>
  <si>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</si>
  <si>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</si>
  <si>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</si>
  <si>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</si>
  <si>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</si>
  <si>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</si>
  <si>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</si>
  <si>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</si>
  <si>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</si>
  <si>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</si>
  <si>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</si>
  <si>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</si>
  <si>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</si>
  <si>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</si>
  <si>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</si>
  <si>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</si>
  <si>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</si>
  <si>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</si>
  <si>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</si>
  <si>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</si>
  <si>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</si>
  <si>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</si>
  <si>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</si>
  <si>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</si>
  <si>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</si>
  <si>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</si>
  <si>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</si>
  <si>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</si>
  <si>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</si>
  <si>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</si>
  <si>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</si>
  <si>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</si>
  <si>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</si>
  <si>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</si>
  <si>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</si>
  <si>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</si>
  <si>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</si>
  <si>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</si>
  <si>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</si>
  <si>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</si>
  <si>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</si>
  <si>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</si>
  <si>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</si>
  <si>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</si>
  <si>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</si>
  <si>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</si>
  <si>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</si>
  <si>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</si>
  <si>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</si>
  <si>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</si>
  <si>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</si>
  <si>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</si>
  <si>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</si>
  <si>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</si>
  <si>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</si>
  <si>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</si>
  <si>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</si>
  <si>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</si>
  <si>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</si>
  <si>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</si>
  <si>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</si>
  <si>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</si>
  <si>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</si>
  <si>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</si>
  <si>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</si>
  <si>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</si>
  <si>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</si>
  <si>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</si>
  <si>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</si>
  <si>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</si>
  <si>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</si>
  <si>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</si>
  <si>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</si>
  <si>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</si>
  <si>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</si>
  <si>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</si>
  <si>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</si>
  <si>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</si>
  <si>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</si>
  <si>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</si>
  <si>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</si>
  <si>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</si>
  <si>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</si>
  <si>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</si>
  <si>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</si>
  <si>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</si>
  <si>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</si>
  <si>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</si>
  <si>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</si>
  <si>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</si>
  <si>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</si>
  <si>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</si>
  <si>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</si>
  <si>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</si>
  <si>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</si>
  <si>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</si>
  <si>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</si>
  <si>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</si>
  <si>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</si>
  <si>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</si>
  <si>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</si>
  <si>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</si>
  <si>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</si>
  <si>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</si>
  <si>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</si>
  <si>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</si>
  <si>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</si>
  <si>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</si>
  <si>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</si>
  <si>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</si>
  <si>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</si>
  <si>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</si>
  <si>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</si>
  <si>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</si>
  <si>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</si>
  <si>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</si>
  <si>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</si>
  <si>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</si>
  <si>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</si>
  <si>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</si>
  <si>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</si>
  <si>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</si>
  <si>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</si>
  <si>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</si>
  <si>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</si>
  <si>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</si>
  <si>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</si>
  <si>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</si>
  <si>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</si>
  <si>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</si>
  <si>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</si>
  <si>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</si>
  <si>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</si>
  <si>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</si>
  <si>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</si>
  <si>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</si>
  <si>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</si>
  <si>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</si>
  <si>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</si>
  <si>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</si>
  <si>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</si>
  <si>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</si>
  <si>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</si>
  <si>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</si>
  <si>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</si>
  <si>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</si>
  <si>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</si>
  <si>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</si>
  <si>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</si>
  <si>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</si>
  <si>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</si>
  <si>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</si>
  <si>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</si>
  <si>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</si>
  <si>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</si>
  <si>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</si>
  <si>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</si>
  <si>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</si>
  <si>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</si>
  <si>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</si>
  <si>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</si>
  <si>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</si>
  <si>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</si>
  <si>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</si>
  <si>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</si>
  <si>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</si>
  <si>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</si>
  <si>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</si>
  <si>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</si>
  <si>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</si>
  <si>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</si>
  <si>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</si>
  <si>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</si>
  <si>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</si>
  <si>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</si>
  <si>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</si>
  <si>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</si>
  <si>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</si>
  <si>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</si>
  <si>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</si>
  <si>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</si>
  <si>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</si>
  <si>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</si>
  <si>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</si>
  <si>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</si>
  <si>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</si>
  <si>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</si>
  <si>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</si>
  <si>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</si>
  <si>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</si>
  <si>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</si>
  <si>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</si>
  <si>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</si>
  <si>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</si>
  <si>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</si>
  <si>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</si>
  <si>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</si>
  <si>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</si>
  <si>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</si>
  <si>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</si>
  <si>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</si>
  <si>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</si>
  <si>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</si>
  <si>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</si>
  <si>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</si>
  <si>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</si>
  <si>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</si>
  <si>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</si>
  <si>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</si>
  <si>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</si>
  <si>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</si>
  <si>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</si>
  <si>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</si>
  <si>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</si>
  <si>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</si>
  <si>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</si>
  <si>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</si>
  <si>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</si>
  <si>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</si>
  <si>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</si>
  <si>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</si>
  <si>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</si>
  <si>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</si>
  <si>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</si>
  <si>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</si>
  <si>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</si>
  <si>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</si>
  <si>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</si>
  <si>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</si>
  <si>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</si>
  <si>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</si>
  <si>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</si>
  <si>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</si>
  <si>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</si>
  <si>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</si>
  <si>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</si>
  <si>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</si>
  <si>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</si>
  <si>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</si>
  <si>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</si>
  <si>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</si>
  <si>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</si>
  <si>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</si>
  <si>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</si>
  <si>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</si>
  <si>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</si>
  <si>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</si>
  <si>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</si>
  <si>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</si>
  <si>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</si>
  <si>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</si>
  <si>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</si>
  <si>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</si>
  <si>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</si>
  <si>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</si>
  <si>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</si>
  <si>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</si>
  <si>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</si>
  <si>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</si>
  <si>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</si>
  <si>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</si>
  <si>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</si>
  <si>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</si>
  <si>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</si>
  <si>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</si>
  <si>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</si>
  <si>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</si>
  <si>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</si>
  <si>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</si>
  <si>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</si>
  <si>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</si>
  <si>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</si>
  <si>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</si>
  <si>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</si>
  <si>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</si>
  <si>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</si>
  <si>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</si>
  <si>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</si>
  <si>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</si>
  <si>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</si>
  <si>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</si>
  <si>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</si>
  <si>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</si>
  <si>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</si>
  <si>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</si>
  <si>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</si>
  <si>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</si>
  <si>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</si>
  <si>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</si>
  <si>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</si>
  <si>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</si>
  <si>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</si>
  <si>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</si>
  <si>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</si>
  <si>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</si>
  <si>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</si>
  <si>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</si>
  <si>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</si>
  <si>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</si>
  <si>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</si>
  <si>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</si>
  <si>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</si>
  <si>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</si>
  <si>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</si>
  <si>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</si>
  <si>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</si>
  <si>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</si>
  <si>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</si>
  <si>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</si>
  <si>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</si>
  <si>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</si>
  <si>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</si>
  <si>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</si>
  <si>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</si>
  <si>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</si>
  <si>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</si>
  <si>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</si>
  <si>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</si>
  <si>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</si>
  <si>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</si>
  <si>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</si>
  <si>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</si>
  <si>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</si>
  <si>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</si>
  <si>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</si>
  <si>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</si>
  <si>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</si>
  <si>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</si>
  <si>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</si>
  <si>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</si>
  <si>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</si>
  <si>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</si>
  <si>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</si>
  <si>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</si>
  <si>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</si>
  <si>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</si>
  <si>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</si>
  <si>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</si>
  <si>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</si>
  <si>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</si>
  <si>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</si>
  <si>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</si>
  <si>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</si>
  <si>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</si>
  <si>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</si>
  <si>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</si>
  <si>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</si>
  <si>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</si>
  <si>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</si>
  <si>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</si>
  <si>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</si>
  <si>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</si>
  <si>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</si>
  <si>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</si>
  <si>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</si>
  <si>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</si>
  <si>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</si>
  <si>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</si>
  <si>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</si>
  <si>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</si>
  <si>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</si>
  <si>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</si>
  <si>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</si>
  <si>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</si>
  <si>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</si>
  <si>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</si>
  <si>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</si>
  <si>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</si>
  <si>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</si>
  <si>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</si>
  <si>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</si>
  <si>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</si>
  <si>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</si>
  <si>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</si>
  <si>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</si>
  <si>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</si>
  <si>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</si>
  <si>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</si>
  <si>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</si>
  <si>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</si>
  <si>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</si>
  <si>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</si>
  <si>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</si>
  <si>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</si>
  <si>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</si>
  <si>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</si>
  <si>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</si>
  <si>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</si>
  <si>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</si>
  <si>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</si>
  <si>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</si>
  <si>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</si>
  <si>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</si>
  <si>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</si>
  <si>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</si>
  <si>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</si>
  <si>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</si>
  <si>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</si>
  <si>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</si>
  <si>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</si>
  <si>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</si>
  <si>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</si>
  <si>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</si>
  <si>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</si>
  <si>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</si>
  <si>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</si>
  <si>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</si>
  <si>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</si>
  <si>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</si>
  <si>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</si>
  <si>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</si>
  <si>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</si>
  <si>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</si>
  <si>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</si>
  <si>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</si>
  <si>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</si>
  <si>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</si>
  <si>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</si>
  <si>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</si>
  <si>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</si>
  <si>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</si>
  <si>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</si>
  <si>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</si>
  <si>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</si>
  <si>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</si>
  <si>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</si>
  <si>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</si>
  <si>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</si>
  <si>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</si>
  <si>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</si>
  <si>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</si>
  <si>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</si>
  <si>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</si>
  <si>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</si>
  <si>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</si>
  <si>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</si>
  <si>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</si>
  <si>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</si>
  <si>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</si>
  <si>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</si>
  <si>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</si>
  <si>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</si>
  <si>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</si>
  <si>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</si>
  <si>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</si>
  <si>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</si>
  <si>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</si>
  <si>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</si>
  <si>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</si>
  <si>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</si>
  <si>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</si>
  <si>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</si>
  <si>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</si>
  <si>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</si>
  <si>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</si>
  <si>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</si>
  <si>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</si>
  <si>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</si>
  <si>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</si>
  <si>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</si>
  <si>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</si>
  <si>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</si>
  <si>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</si>
  <si>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</si>
  <si>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</si>
  <si>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</si>
  <si>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</si>
  <si>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</si>
  <si>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</si>
  <si>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</si>
  <si>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</si>
  <si>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</si>
  <si>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</si>
  <si>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</si>
  <si>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</si>
  <si>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</si>
  <si>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</si>
  <si>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</si>
  <si>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</si>
  <si>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</si>
  <si>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</si>
  <si>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</si>
  <si>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</si>
  <si>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</si>
  <si>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</si>
  <si>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</si>
  <si>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</si>
  <si>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</si>
  <si>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</si>
  <si>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</si>
  <si>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</si>
  <si>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</si>
  <si>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</si>
  <si>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</si>
  <si>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</si>
  <si>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</si>
  <si>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</si>
  <si>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</si>
  <si>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</si>
  <si>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</si>
  <si>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</si>
  <si>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</si>
  <si>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</si>
  <si>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</si>
  <si>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</si>
  <si>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</si>
  <si>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</si>
  <si>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</si>
  <si>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</si>
  <si>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</si>
  <si>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</si>
  <si>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</si>
  <si>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</si>
  <si>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</si>
  <si>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</si>
  <si>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</si>
  <si>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</si>
  <si>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</si>
  <si>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</si>
  <si>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</si>
  <si>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</si>
  <si>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</si>
  <si>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</si>
  <si>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</si>
  <si>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</si>
  <si>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</si>
  <si>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</si>
  <si>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</si>
  <si>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</si>
  <si>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</si>
  <si>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</si>
  <si>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</si>
  <si>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</si>
  <si>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</si>
  <si>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</si>
  <si>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</si>
  <si>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</si>
  <si>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</si>
  <si>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</si>
  <si>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</si>
  <si>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</si>
  <si>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</si>
  <si>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</si>
  <si>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</si>
  <si>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</si>
  <si>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</si>
  <si>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</si>
  <si>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</si>
  <si>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</si>
  <si>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</si>
  <si>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</si>
  <si>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</si>
  <si>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</si>
  <si>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</si>
  <si>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</si>
  <si>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</si>
  <si>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</si>
  <si>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</si>
  <si>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</si>
  <si>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</si>
  <si>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</si>
  <si>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</si>
  <si>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</si>
  <si>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</si>
  <si>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</si>
  <si>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</si>
  <si>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</si>
  <si>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</si>
  <si>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</si>
  <si>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</si>
  <si>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</si>
  <si>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</si>
  <si>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</si>
  <si>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</si>
  <si>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</si>
  <si>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</si>
  <si>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</si>
  <si>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</si>
  <si>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</si>
  <si>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</si>
  <si>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</si>
  <si>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</si>
  <si>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</si>
  <si>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</si>
  <si>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</si>
  <si>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</si>
  <si>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</si>
  <si>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</si>
  <si>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</si>
  <si>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</si>
  <si>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</si>
  <si>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</si>
  <si>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</si>
  <si>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</si>
  <si>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</si>
  <si>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</si>
  <si>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</si>
  <si>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</si>
  <si>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</si>
  <si>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</si>
  <si>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</si>
  <si>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</si>
  <si>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</si>
  <si>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</si>
  <si>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</si>
  <si>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</si>
  <si>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</si>
  <si>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</si>
  <si>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</si>
  <si>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</si>
  <si>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</si>
  <si>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</si>
  <si>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</si>
  <si>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</si>
  <si>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</si>
  <si>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</si>
  <si>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</si>
  <si>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</si>
  <si>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</si>
  <si>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</si>
  <si>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</si>
  <si>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</si>
  <si>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</si>
  <si>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</si>
  <si>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</si>
  <si>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</si>
  <si>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</si>
  <si>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</si>
  <si>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</si>
  <si>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</si>
  <si>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</si>
  <si>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</si>
  <si>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</si>
  <si>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</si>
  <si>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</si>
  <si>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</si>
  <si>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</si>
  <si>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</si>
  <si>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</si>
  <si>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</si>
  <si>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</si>
  <si>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</si>
  <si>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</si>
  <si>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</si>
  <si>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</si>
  <si>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</si>
  <si>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</si>
  <si>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</si>
  <si>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</si>
  <si>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</si>
  <si>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</si>
  <si>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</si>
  <si>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</si>
  <si>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</si>
  <si>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</si>
  <si>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</si>
  <si>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</si>
  <si>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</si>
  <si>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</si>
  <si>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</si>
  <si>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</si>
  <si>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</si>
  <si>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</si>
  <si>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</si>
  <si>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</si>
  <si>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</si>
  <si>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</si>
  <si>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</si>
  <si>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</si>
  <si>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</si>
  <si>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</si>
  <si>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</si>
  <si>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</si>
  <si>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</si>
  <si>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</si>
  <si>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</si>
  <si>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</si>
  <si>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</si>
  <si>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</si>
  <si>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</si>
  <si>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</si>
  <si>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</si>
  <si>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</si>
  <si>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</si>
  <si>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</si>
  <si>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</si>
  <si>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</si>
  <si>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</si>
  <si>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</si>
  <si>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</si>
  <si>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</si>
  <si>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</si>
  <si>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</si>
  <si>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</si>
  <si>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</si>
  <si>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</si>
  <si>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</si>
  <si>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</si>
  <si>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</si>
  <si>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</si>
  <si>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</si>
  <si>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</si>
  <si>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</si>
  <si>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</si>
  <si>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</si>
  <si>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</si>
  <si>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</si>
  <si>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</si>
  <si>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</si>
  <si>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</si>
  <si>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</si>
  <si>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</si>
  <si>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</si>
  <si>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</si>
  <si>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</si>
  <si>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</si>
  <si>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</si>
  <si>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</si>
  <si>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</si>
  <si>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</si>
  <si>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</si>
  <si>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</si>
  <si>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</si>
  <si>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</si>
  <si>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</si>
  <si>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</si>
  <si>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</si>
  <si>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</si>
  <si>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</si>
  <si>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</si>
  <si>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</si>
  <si>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</si>
  <si>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</si>
  <si>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</si>
  <si>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</si>
  <si>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</si>
  <si>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</si>
  <si>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</si>
  <si>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</si>
  <si>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</si>
  <si>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</si>
  <si>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</si>
  <si>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</si>
  <si>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</si>
  <si>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</si>
  <si>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</si>
  <si>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</si>
  <si>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</si>
  <si>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</si>
  <si>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</si>
  <si>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</si>
  <si>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</si>
  <si>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</si>
  <si>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</si>
  <si>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</si>
  <si>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</si>
  <si>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</si>
  <si>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</si>
  <si>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</si>
  <si>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</si>
  <si>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</si>
  <si>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</si>
  <si>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</si>
  <si>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</si>
  <si>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</si>
  <si>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</si>
  <si>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</si>
  <si>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</si>
  <si>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</si>
  <si>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</si>
  <si>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</si>
  <si>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</si>
  <si>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</si>
  <si>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</si>
  <si>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</si>
  <si>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</si>
  <si>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</si>
  <si>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</si>
  <si>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</si>
  <si>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</si>
  <si>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</si>
  <si>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</si>
  <si>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</si>
  <si>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</si>
  <si>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</si>
  <si>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</si>
  <si>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</si>
  <si>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</si>
  <si>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</si>
  <si>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</si>
  <si>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</si>
  <si>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</si>
  <si>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</si>
  <si>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</si>
  <si>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</si>
  <si>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</si>
  <si>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</si>
  <si>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</si>
  <si>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</si>
  <si>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</si>
  <si>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</si>
  <si>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</si>
  <si>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</si>
  <si>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</si>
  <si>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</si>
  <si>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</si>
  <si>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</si>
  <si>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</si>
  <si>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</si>
  <si>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</si>
  <si>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</si>
  <si>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</si>
  <si>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</si>
  <si>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</si>
  <si>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</si>
  <si>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</si>
  <si>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</si>
  <si>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</si>
  <si>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</si>
  <si>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</si>
  <si>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</si>
  <si>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</si>
  <si>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</si>
  <si>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</si>
  <si>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</si>
  <si>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</si>
  <si>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</si>
  <si>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</si>
  <si>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</si>
  <si>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</si>
  <si>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</si>
  <si>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</si>
  <si>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</si>
  <si>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</si>
  <si>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</si>
  <si>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</si>
  <si>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</si>
  <si>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</si>
  <si>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</si>
  <si>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</si>
  <si>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</si>
  <si>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</si>
  <si>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</si>
  <si>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</si>
  <si>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</si>
  <si>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</si>
  <si>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</si>
  <si>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</si>
  <si>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</si>
  <si>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</si>
  <si>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</si>
  <si>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</si>
  <si>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</si>
  <si>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</si>
  <si>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</si>
  <si>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</si>
  <si>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</si>
  <si>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</si>
  <si>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</si>
  <si>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</si>
  <si>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</si>
  <si>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</si>
  <si>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</si>
  <si>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</si>
  <si>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</si>
  <si>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</si>
  <si>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</si>
  <si>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</si>
  <si>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</si>
  <si>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</si>
  <si>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</si>
  <si>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</si>
  <si>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</si>
  <si>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</si>
  <si>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</si>
  <si>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</si>
  <si>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</si>
  <si>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</si>
  <si>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</si>
  <si>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</si>
  <si>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</si>
  <si>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</si>
  <si>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</si>
  <si>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</si>
  <si>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</si>
  <si>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</si>
  <si>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</si>
  <si>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</si>
  <si>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</si>
  <si>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</si>
  <si>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</si>
  <si>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</si>
  <si>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</si>
  <si>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</si>
  <si>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</si>
  <si>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</si>
  <si>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</si>
  <si>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</si>
  <si>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</si>
  <si>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</si>
  <si>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</si>
  <si>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</si>
  <si>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</si>
  <si>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</si>
  <si>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</si>
  <si>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</si>
  <si>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</si>
  <si>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</si>
  <si>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</si>
  <si>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</si>
  <si>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</si>
  <si>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</si>
  <si>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</si>
  <si>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</si>
  <si>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</si>
  <si>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</si>
  <si>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</si>
  <si>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</si>
  <si>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</si>
  <si>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</si>
  <si>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</si>
  <si>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</si>
  <si>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</si>
  <si>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</si>
  <si>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</si>
  <si>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</si>
  <si>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</si>
  <si>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</si>
  <si>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</si>
  <si>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</si>
  <si>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</si>
  <si>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</si>
  <si>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</si>
  <si>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</si>
  <si>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</si>
  <si>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</si>
  <si>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</si>
  <si>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</si>
  <si>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</si>
  <si>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</si>
  <si>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</si>
  <si>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</si>
  <si>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</si>
  <si>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</si>
  <si>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</si>
  <si>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</si>
  <si>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</si>
  <si>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</si>
  <si>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</si>
  <si>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</si>
  <si>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</si>
  <si>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</si>
  <si>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</si>
  <si>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</si>
  <si>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</si>
  <si>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</si>
  <si>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</si>
  <si>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</si>
  <si>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</si>
  <si>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</si>
  <si>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</si>
  <si>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</si>
  <si>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</si>
  <si>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</si>
  <si>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</si>
  <si>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</si>
  <si>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</si>
  <si>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</si>
  <si>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</si>
  <si>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</si>
  <si>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</si>
  <si>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</si>
  <si>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</si>
  <si>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</si>
  <si>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</si>
  <si>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</si>
  <si>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</si>
  <si>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</si>
  <si>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</si>
  <si>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</si>
  <si>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</si>
  <si>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</si>
  <si>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</si>
  <si>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</si>
  <si>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</si>
  <si>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</si>
  <si>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</si>
  <si>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</si>
  <si>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</si>
  <si>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</si>
  <si>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</si>
  <si>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</si>
  <si>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</si>
  <si>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</si>
  <si>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</si>
  <si>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</si>
  <si>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</si>
  <si>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</si>
  <si>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</si>
  <si>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</si>
  <si>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</si>
  <si>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</si>
  <si>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</si>
  <si>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</si>
  <si>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</si>
  <si>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</si>
  <si>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</si>
  <si>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</si>
  <si>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</si>
  <si>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</si>
  <si>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</si>
  <si>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</si>
  <si>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</si>
  <si>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</si>
  <si>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</si>
  <si>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</si>
  <si>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</si>
  <si>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</si>
  <si>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</si>
  <si>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</si>
  <si>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</si>
  <si>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</si>
  <si>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</si>
  <si>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</si>
  <si>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</si>
  <si>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</si>
  <si>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</si>
  <si>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</si>
  <si>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</si>
  <si>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</si>
  <si>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</si>
  <si>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</si>
  <si>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</si>
  <si>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</si>
  <si>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</si>
  <si>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</si>
  <si>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</si>
  <si>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</si>
  <si>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</si>
  <si>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</si>
  <si>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</si>
  <si>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</si>
  <si>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</si>
  <si>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</si>
  <si>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</si>
  <si>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</si>
  <si>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</si>
  <si>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</si>
  <si>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</si>
  <si>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</si>
  <si>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</si>
  <si>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</si>
  <si>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</si>
  <si>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</si>
  <si>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</si>
  <si>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</si>
  <si>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</si>
  <si>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</si>
  <si>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</si>
  <si>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</si>
  <si>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</si>
  <si>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</si>
  <si>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</si>
  <si>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</si>
  <si>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</si>
  <si>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</si>
  <si>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</si>
  <si>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</si>
  <si>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</si>
  <si>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</si>
  <si>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</si>
  <si>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</si>
  <si>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</si>
  <si>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</si>
  <si>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</si>
  <si>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</si>
  <si>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</si>
  <si>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</si>
  <si>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</si>
  <si>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</si>
  <si>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</si>
  <si>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</si>
  <si>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</si>
  <si>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</si>
  <si>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</si>
  <si>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</si>
  <si>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</si>
  <si>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</si>
  <si>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</si>
  <si>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</si>
  <si>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</si>
  <si>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</si>
  <si>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</si>
  <si>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</si>
  <si>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</si>
  <si>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</si>
  <si>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</si>
  <si>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</si>
  <si>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</si>
  <si>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</si>
  <si>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</si>
  <si>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</si>
  <si>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</si>
  <si>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</si>
  <si>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</si>
  <si>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</si>
  <si>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</si>
  <si>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</si>
  <si>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</si>
  <si>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</si>
  <si>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</si>
  <si>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</si>
  <si>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</si>
  <si>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</si>
  <si>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</si>
  <si>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</si>
  <si>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</si>
  <si>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</si>
  <si>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</si>
  <si>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</si>
  <si>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</si>
  <si>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</si>
  <si>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</si>
  <si>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</si>
  <si>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</si>
  <si>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</si>
  <si>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</si>
  <si>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</si>
  <si>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</si>
  <si>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</si>
  <si>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</si>
  <si>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</si>
  <si>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</si>
  <si>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</si>
  <si>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</si>
  <si>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</si>
  <si>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</si>
  <si>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</si>
  <si>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</si>
  <si>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</si>
  <si>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</si>
  <si>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</si>
  <si>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</si>
  <si>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</si>
  <si>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</si>
  <si>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</si>
  <si>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</si>
  <si>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</si>
  <si>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</si>
  <si>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</si>
  <si>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</si>
  <si>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</si>
  <si>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</si>
  <si>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</si>
  <si>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</si>
  <si>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</si>
  <si>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</si>
  <si>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</si>
  <si>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</si>
  <si>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</si>
  <si>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</si>
  <si>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</si>
  <si>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</si>
  <si>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</si>
  <si>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</si>
  <si>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</si>
  <si>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</si>
  <si>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</si>
  <si>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</si>
  <si>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</si>
  <si>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</si>
  <si>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</si>
  <si>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</si>
  <si>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</si>
  <si>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</si>
  <si>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</si>
  <si>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</si>
  <si>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</si>
  <si>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</si>
  <si>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</si>
  <si>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</si>
  <si>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</si>
  <si>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</si>
  <si>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</si>
  <si>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</si>
  <si>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</si>
  <si>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</si>
  <si>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</si>
  <si>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</si>
  <si>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</si>
  <si>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</si>
  <si>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</si>
  <si>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</si>
  <si>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</si>
  <si>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</si>
  <si>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</si>
  <si>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</si>
  <si>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</si>
  <si>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</si>
  <si>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</si>
  <si>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</si>
  <si>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</si>
  <si>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</si>
  <si>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</si>
  <si>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</si>
  <si>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</si>
  <si>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</si>
  <si>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</si>
  <si>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</si>
  <si>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</si>
  <si>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</si>
  <si>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</si>
  <si>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</si>
  <si>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</si>
  <si>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</si>
  <si>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</si>
  <si>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</si>
  <si>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</si>
  <si>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</si>
  <si>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</si>
  <si>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</si>
  <si>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</si>
  <si>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</si>
  <si>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</si>
  <si>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</si>
  <si>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</si>
  <si>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</si>
  <si>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</si>
  <si>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</si>
  <si>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</si>
  <si>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</si>
  <si>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</si>
  <si>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</si>
  <si>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</si>
  <si>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</si>
  <si>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</si>
  <si>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</si>
  <si>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</si>
  <si>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</si>
  <si>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</si>
  <si>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</si>
  <si>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</si>
  <si>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</si>
  <si>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</si>
  <si>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</si>
  <si>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</si>
  <si>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</si>
  <si>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</si>
  <si>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</si>
  <si>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</si>
  <si>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</si>
  <si>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</si>
  <si>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</si>
  <si>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</si>
  <si>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</si>
  <si>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</si>
  <si>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</si>
  <si>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</si>
  <si>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</si>
  <si>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</si>
  <si>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</si>
  <si>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</si>
  <si>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</si>
  <si>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</si>
  <si>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</si>
  <si>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</si>
  <si>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</si>
  <si>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</si>
  <si>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</si>
  <si>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</si>
  <si>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</si>
  <si>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</si>
  <si>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</si>
  <si>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</si>
  <si>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</si>
  <si>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</si>
  <si>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</si>
  <si>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</si>
  <si>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</si>
  <si>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</si>
  <si>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</si>
  <si>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</si>
  <si>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</si>
  <si>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</si>
  <si>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</si>
  <si>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</si>
  <si>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</si>
  <si>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</si>
  <si>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</si>
  <si>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</si>
  <si>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</si>
  <si>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</si>
  <si>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</si>
  <si>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</si>
  <si>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</si>
  <si>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</si>
  <si>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</si>
  <si>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</si>
  <si>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</si>
  <si>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</si>
  <si>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</si>
  <si>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</si>
  <si>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</si>
  <si>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</si>
  <si>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</si>
  <si>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</si>
  <si>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</si>
  <si>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</si>
  <si>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</si>
  <si>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</si>
  <si>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</si>
  <si>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</si>
  <si>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</si>
  <si>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</si>
  <si>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</si>
  <si>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</si>
  <si>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</si>
  <si>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</si>
  <si>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</si>
  <si>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</si>
  <si>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</si>
  <si>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</si>
  <si>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</si>
  <si>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</si>
  <si>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</si>
  <si>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</si>
  <si>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</si>
  <si>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</si>
  <si>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</si>
  <si>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</si>
  <si>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</si>
  <si>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</si>
  <si>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</si>
  <si>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</si>
  <si>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</si>
  <si>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</si>
  <si>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</si>
  <si>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</si>
  <si>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</si>
  <si>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</si>
  <si>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</si>
  <si>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</si>
  <si>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</si>
  <si>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</si>
  <si>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</si>
  <si>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</si>
  <si>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</si>
  <si>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</si>
  <si>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</si>
  <si>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</si>
  <si>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</si>
  <si>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</si>
  <si>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</si>
  <si>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</si>
  <si>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</si>
  <si>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</si>
  <si>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</si>
  <si>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</si>
  <si>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</si>
  <si>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</si>
  <si>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</si>
  <si>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</si>
  <si>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</si>
  <si>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</si>
  <si>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</si>
  <si>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</si>
  <si>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</si>
  <si>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</si>
  <si>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</si>
  <si>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</si>
  <si>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</si>
  <si>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</si>
  <si>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</si>
  <si>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</si>
  <si>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</si>
  <si>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</si>
  <si>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</si>
  <si>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</si>
  <si>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</si>
  <si>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</si>
  <si>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</si>
  <si>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</si>
  <si>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</si>
  <si>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</si>
  <si>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</si>
  <si>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</si>
  <si>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</si>
  <si>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</si>
  <si>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</si>
  <si>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</si>
  <si>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</si>
  <si>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</si>
  <si>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</si>
  <si>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</si>
  <si>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</si>
  <si>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</si>
  <si>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</si>
  <si>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</si>
  <si>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</si>
  <si>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</si>
  <si>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</si>
  <si>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</si>
  <si>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</si>
  <si>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</si>
  <si>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</si>
  <si>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</si>
  <si>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</si>
  <si>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</si>
  <si>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</si>
  <si>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</si>
  <si>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</si>
  <si>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</si>
  <si>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</si>
  <si>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</si>
  <si>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</si>
  <si>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</si>
  <si>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</si>
  <si>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</si>
  <si>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</si>
  <si>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</si>
  <si>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</si>
  <si>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</si>
  <si>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</si>
  <si>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</si>
  <si>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</si>
  <si>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</si>
  <si>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</si>
  <si>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</si>
  <si>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</si>
  <si>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</si>
  <si>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</si>
  <si>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</si>
  <si>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</si>
  <si>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</si>
  <si>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</si>
  <si>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</si>
  <si>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</si>
  <si>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</si>
  <si>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</si>
  <si>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</si>
  <si>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</si>
  <si>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</si>
  <si>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</si>
  <si>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</si>
  <si>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</si>
  <si>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</si>
  <si>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</si>
  <si>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</si>
  <si>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</si>
  <si>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</si>
  <si>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</si>
  <si>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</si>
  <si>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</si>
  <si>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</si>
  <si>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</si>
  <si>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</si>
  <si>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</si>
  <si>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</si>
  <si>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</si>
  <si>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</si>
  <si>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</si>
  <si>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</si>
  <si>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</si>
  <si>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</si>
  <si>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</si>
  <si>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</si>
  <si>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</si>
  <si>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</si>
  <si>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</si>
  <si>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</si>
  <si>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</si>
  <si>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</si>
  <si>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</si>
  <si>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</si>
  <si>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</si>
  <si>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</si>
  <si>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</si>
  <si>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</si>
  <si>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</si>
  <si>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</si>
  <si>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</si>
  <si>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</si>
  <si>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</si>
  <si>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</si>
  <si>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</si>
  <si>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</si>
  <si>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</si>
  <si>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</si>
  <si>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</si>
  <si>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</si>
  <si>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</si>
  <si>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</si>
  <si>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</si>
  <si>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</si>
  <si>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</si>
  <si>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</si>
  <si>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</si>
  <si>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</si>
  <si>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</si>
  <si>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</si>
  <si>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</si>
  <si>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</si>
  <si>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</si>
  <si>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</si>
  <si>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</si>
  <si>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</si>
  <si>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</si>
  <si>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</si>
  <si>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</si>
  <si>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</si>
  <si>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</si>
  <si>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</si>
  <si>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</si>
  <si>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</si>
  <si>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</si>
  <si>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</si>
  <si>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</si>
  <si>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</si>
  <si>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</si>
  <si>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</si>
  <si>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</si>
  <si>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</si>
  <si>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</si>
  <si>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</si>
  <si>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</si>
  <si>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</si>
  <si>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</si>
  <si>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</si>
  <si>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</si>
  <si>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</si>
  <si>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</si>
  <si>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</si>
  <si>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</si>
  <si>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</si>
  <si>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</si>
  <si>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</si>
  <si>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</si>
  <si>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</si>
  <si>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</si>
  <si>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</si>
  <si>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</si>
  <si>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</si>
  <si>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</si>
  <si>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</si>
  <si>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</si>
  <si>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</si>
  <si>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</si>
  <si>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</si>
  <si>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</si>
  <si>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</si>
  <si>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</si>
  <si>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</si>
  <si>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</si>
  <si>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</si>
  <si>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</si>
  <si>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</si>
  <si>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</si>
  <si>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</si>
  <si>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</si>
  <si>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</si>
  <si>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</si>
  <si>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</si>
  <si>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</si>
  <si>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</si>
  <si>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</si>
  <si>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</si>
  <si>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</si>
  <si>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</si>
  <si>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</si>
  <si>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</si>
  <si>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</si>
  <si>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</si>
  <si>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</si>
  <si>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</si>
  <si>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</si>
  <si>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</si>
  <si>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</si>
  <si>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</si>
  <si>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</si>
  <si>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</si>
  <si>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</si>
  <si>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</si>
  <si>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</si>
  <si>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</si>
  <si>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</si>
  <si>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</si>
  <si>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</si>
  <si>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</si>
  <si>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</si>
  <si>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</si>
  <si>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</si>
  <si>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</si>
  <si>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</si>
  <si>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</si>
  <si>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</si>
  <si>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</si>
  <si>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</si>
  <si>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</si>
  <si>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</si>
  <si>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</si>
  <si>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</si>
  <si>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</si>
  <si>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</si>
  <si>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</si>
  <si>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</si>
  <si>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</si>
  <si>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</si>
  <si>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</si>
  <si>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</si>
  <si>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</si>
  <si>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</si>
  <si>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</si>
  <si>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</si>
  <si>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</si>
  <si>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</si>
  <si>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</si>
  <si>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</si>
  <si>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</si>
  <si>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</si>
  <si>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</si>
  <si>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</si>
  <si>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</si>
  <si>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</si>
  <si>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</si>
  <si>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</si>
  <si>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</si>
  <si>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</si>
  <si>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</si>
  <si>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</si>
  <si>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</si>
  <si>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</si>
  <si>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</si>
  <si>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</si>
  <si>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</si>
  <si>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</si>
  <si>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</si>
  <si>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</si>
  <si>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</si>
  <si>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</si>
  <si>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</si>
  <si>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</si>
  <si>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</si>
  <si>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</si>
  <si>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</si>
  <si>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</si>
  <si>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</si>
  <si>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</si>
  <si>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</si>
  <si>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</si>
  <si>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</si>
  <si>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</si>
  <si>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</si>
  <si>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</si>
  <si>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</si>
  <si>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</si>
  <si>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</si>
  <si>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</si>
  <si>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</si>
  <si>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</si>
  <si>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</si>
  <si>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</si>
  <si>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</si>
  <si>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</si>
  <si>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</si>
  <si>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</si>
  <si>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</si>
  <si>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</si>
  <si>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</si>
  <si>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</si>
  <si>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</si>
  <si>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</si>
  <si>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</si>
  <si>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</si>
  <si>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</si>
  <si>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</si>
  <si>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</si>
  <si>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</si>
  <si>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</si>
  <si>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</si>
  <si>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</si>
  <si>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</si>
  <si>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</si>
  <si>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</si>
  <si>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</si>
  <si>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</si>
  <si>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</si>
  <si>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</si>
  <si>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</si>
  <si>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</si>
  <si>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</si>
  <si>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</si>
  <si>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</si>
  <si>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</si>
  <si>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</si>
  <si>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</si>
  <si>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</si>
  <si>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</si>
  <si>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</si>
  <si>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</si>
  <si>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</si>
  <si>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</si>
  <si>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</si>
  <si>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</si>
  <si>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</si>
  <si>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</si>
  <si>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</si>
  <si>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</si>
  <si>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</si>
  <si>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</si>
  <si>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</si>
  <si>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</si>
  <si>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</si>
  <si>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</si>
  <si>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</si>
  <si>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</si>
  <si>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</si>
  <si>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</si>
  <si>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</si>
  <si>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</si>
  <si>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especificamente a los niños de cero a 5años </t>
  </si>
  <si>
    <t>0706</t>
  </si>
  <si>
    <t>2021-5-10000027</t>
  </si>
  <si>
    <t>0895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</si>
</sst>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85" zoomScaleNormal="85" zoomScaleSheetLayoutView="40" zoomScalePageLayoutView="40" workbookViewId="0">
      <selection activeCell="D53" sqref="D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2" t="s">
        <v>36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185"/>
      <c r="I20" s="148" t="s">
        <v>36</v>
      </c>
      <c r="J20" s="149" t="s">
        <v>84</v>
      </c>
      <c r="K20" s="150">
        <v>1365941084</v>
      </c>
      <c r="L20" s="151">
        <v>44197</v>
      </c>
      <c r="M20" s="151">
        <v>44561</v>
      </c>
      <c r="N20" s="134">
        <f>+(M20-L20)/30</f>
        <v>12.133333333333333</v>
      </c>
      <c r="O20" s="137"/>
      <c r="U20" s="133"/>
      <c r="V20" s="104">
        <f ca="1">NOW()</f>
        <v>44191.650239930554</v>
      </c>
      <c r="W20" s="104">
        <f ca="1">NOW()</f>
        <v>44191.650239930554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ABRAZAR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43450</v>
      </c>
      <c r="F48" s="144">
        <v>43799</v>
      </c>
      <c r="G48" s="159">
        <f>IF(AND(E48&lt;&gt;"",F48&lt;&gt;""),((F48-E48)/30),"")</f>
        <v>11.633333333333333</v>
      </c>
      <c r="H48" s="121" t="s">
        <v>2685</v>
      </c>
      <c r="I48" s="112" t="s">
        <v>36</v>
      </c>
      <c r="J48" s="112" t="s">
        <v>84</v>
      </c>
      <c r="K48" s="115">
        <v>99854618</v>
      </c>
      <c r="L48" s="114" t="s">
        <v>1148</v>
      </c>
      <c r="M48" s="116">
        <v>1</v>
      </c>
      <c r="N48" s="114" t="s">
        <v>2634</v>
      </c>
      <c r="O48" s="114" t="s">
        <v>1148</v>
      </c>
      <c r="P48" s="78"/>
    </row>
    <row r="49" spans="1:16" s="6" customFormat="1" ht="24.75" customHeight="1" x14ac:dyDescent="0.25">
      <c r="A49" s="142">
        <v>2</v>
      </c>
      <c r="B49" s="110" t="s">
        <v>2665</v>
      </c>
      <c r="C49" s="111" t="s">
        <v>31</v>
      </c>
      <c r="D49" s="109" t="s">
        <v>2686</v>
      </c>
      <c r="E49" s="144">
        <v>43800</v>
      </c>
      <c r="F49" s="144">
        <v>43890</v>
      </c>
      <c r="G49" s="159">
        <f t="shared" ref="G49:G50" si="2">IF(AND(E49&lt;&gt;"",F49&lt;&gt;""),((F49-E49)/30),"")</f>
        <v>3</v>
      </c>
      <c r="H49" s="121" t="s">
        <v>2685</v>
      </c>
      <c r="I49" s="112" t="s">
        <v>36</v>
      </c>
      <c r="J49" s="112" t="s">
        <v>84</v>
      </c>
      <c r="K49" s="115">
        <v>110811911</v>
      </c>
      <c r="L49" s="114" t="s">
        <v>1148</v>
      </c>
      <c r="M49" s="116">
        <v>1</v>
      </c>
      <c r="N49" s="114" t="s">
        <v>2634</v>
      </c>
      <c r="O49" s="114" t="s">
        <v>1148</v>
      </c>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54637643.359999999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terms/"/>
    <ds:schemaRef ds:uri="4fb10211-09fb-4e80-9f0b-184718d5d98c"/>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2020-12-26T20:36:21Z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