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NIR\Documents\Banco de oferente P.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<sst xmlns="http://schemas.openxmlformats.org/spreadsheetml/2006/main" count="3057" uniqueCount="2690">
  <si>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</si>
  <si>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</si>
  <si>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</si>
  <si>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</si>
  <si>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</si>
  <si>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</si>
  <si>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</si>
  <si>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</si>
  <si>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</si>
  <si>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</si>
  <si>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</si>
  <si>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</si>
  <si>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</si>
  <si>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</si>
  <si>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</si>
  <si>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</si>
  <si>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</si>
  <si>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</si>
  <si>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</si>
  <si>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</si>
  <si>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</si>
  <si>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</si>
  <si>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</si>
  <si>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</si>
  <si>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</si>
  <si>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</si>
  <si>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</si>
  <si>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</si>
  <si>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</si>
  <si>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</si>
  <si>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</si>
  <si>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</si>
  <si>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</si>
  <si>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</si>
  <si>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</si>
  <si>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</si>
  <si>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</si>
  <si>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</si>
  <si>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</si>
  <si>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</si>
  <si>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</si>
  <si>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</si>
  <si>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</si>
  <si>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</si>
  <si>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</si>
  <si>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</si>
  <si>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</si>
  <si>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</si>
  <si>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</si>
  <si>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</si>
  <si>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</si>
  <si>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</si>
  <si>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</si>
  <si>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</si>
  <si>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</si>
  <si>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</si>
  <si>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</si>
  <si>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</si>
  <si>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</si>
  <si>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</si>
  <si>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</si>
  <si>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</si>
  <si>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</si>
  <si>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</si>
  <si>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</si>
  <si>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</si>
  <si>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</si>
  <si>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</si>
  <si>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</si>
  <si>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</si>
  <si>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</si>
  <si>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</si>
  <si>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</si>
  <si>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</si>
  <si>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</si>
  <si>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</si>
  <si>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</si>
  <si>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</si>
  <si>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</si>
  <si>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</si>
  <si>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</si>
  <si>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</si>
  <si>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</si>
  <si>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</si>
  <si>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</si>
  <si>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</si>
  <si>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</si>
  <si>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</si>
  <si>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</si>
  <si>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</si>
  <si>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</si>
  <si>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</si>
  <si>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</si>
  <si>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</si>
  <si>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</si>
  <si>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</si>
  <si>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</si>
  <si>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</si>
  <si>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</si>
  <si>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</si>
  <si>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</si>
  <si>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</si>
  <si>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</si>
  <si>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</si>
  <si>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</si>
  <si>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</si>
  <si>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</si>
  <si>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</si>
  <si>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</si>
  <si>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</si>
  <si>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</si>
  <si>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</si>
  <si>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</si>
  <si>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</si>
  <si>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</si>
  <si>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</si>
  <si>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</si>
  <si>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</si>
  <si>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</si>
  <si>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</si>
  <si>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</si>
  <si>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</si>
  <si>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</si>
  <si>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</si>
  <si>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</si>
  <si>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</si>
  <si>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</si>
  <si>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</si>
  <si>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</si>
  <si>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</si>
  <si>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</si>
  <si>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</si>
  <si>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</si>
  <si>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</si>
  <si>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</si>
  <si>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</si>
  <si>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</si>
  <si>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</si>
  <si>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</si>
  <si>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</si>
  <si>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</si>
  <si>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</si>
  <si>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</si>
  <si>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</si>
  <si>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</si>
  <si>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</si>
  <si>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</si>
  <si>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</si>
  <si>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</si>
  <si>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</si>
  <si>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</si>
  <si>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</si>
  <si>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</si>
  <si>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</si>
  <si>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</si>
  <si>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</si>
  <si>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</si>
  <si>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</si>
  <si>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</si>
  <si>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</si>
  <si>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</si>
  <si>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</si>
  <si>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</si>
  <si>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</si>
  <si>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</si>
  <si>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</si>
  <si>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</si>
  <si>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</si>
  <si>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</si>
  <si>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</si>
  <si>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</si>
  <si>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</si>
  <si>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</si>
  <si>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</si>
  <si>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</si>
  <si>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</si>
  <si>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</si>
  <si>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</si>
  <si>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</si>
  <si>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</si>
  <si>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</si>
  <si>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</si>
  <si>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</si>
  <si>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</si>
  <si>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</si>
  <si>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</si>
  <si>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</si>
  <si>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</si>
  <si>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</si>
  <si>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</si>
  <si>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</si>
  <si>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</si>
  <si>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</si>
  <si>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</si>
  <si>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</si>
  <si>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</si>
  <si>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</si>
  <si>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</si>
  <si>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</si>
  <si>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</si>
  <si>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</si>
  <si>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</si>
  <si>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</si>
  <si>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</si>
  <si>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</si>
  <si>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</si>
  <si>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</si>
  <si>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</si>
  <si>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</si>
  <si>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</si>
  <si>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</si>
  <si>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</si>
  <si>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</si>
  <si>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</si>
  <si>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</si>
  <si>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</si>
  <si>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</si>
  <si>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</si>
  <si>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</si>
  <si>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</si>
  <si>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</si>
  <si>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</si>
  <si>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</si>
  <si>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</si>
  <si>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</si>
  <si>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</si>
  <si>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</si>
  <si>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</si>
  <si>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</si>
  <si>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</si>
  <si>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</si>
  <si>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</si>
  <si>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</si>
  <si>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</si>
  <si>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</si>
  <si>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</si>
  <si>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</si>
  <si>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</si>
  <si>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</si>
  <si>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</si>
  <si>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</si>
  <si>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</si>
  <si>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</si>
  <si>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</si>
  <si>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</si>
  <si>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</si>
  <si>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</si>
  <si>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</si>
  <si>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</si>
  <si>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</si>
  <si>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</si>
  <si>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</si>
  <si>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</si>
  <si>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</si>
  <si>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</si>
  <si>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</si>
  <si>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</si>
  <si>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</si>
  <si>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</si>
  <si>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</si>
  <si>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</si>
  <si>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</si>
  <si>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</si>
  <si>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</si>
  <si>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</si>
  <si>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</si>
  <si>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</si>
  <si>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</si>
  <si>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</si>
  <si>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</si>
  <si>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</si>
  <si>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</si>
  <si>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</si>
  <si>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</si>
  <si>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</si>
  <si>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</si>
  <si>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</si>
  <si>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</si>
  <si>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</si>
  <si>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</si>
  <si>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</si>
  <si>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</si>
  <si>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</si>
  <si>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</si>
  <si>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</si>
  <si>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</si>
  <si>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</si>
  <si>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</si>
  <si>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</si>
  <si>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</si>
  <si>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</si>
  <si>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</si>
  <si>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</si>
  <si>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</si>
  <si>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</si>
  <si>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</si>
  <si>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</si>
  <si>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</si>
  <si>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</si>
  <si>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</si>
  <si>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</si>
  <si>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</si>
  <si>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</si>
  <si>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</si>
  <si>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</si>
  <si>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</si>
  <si>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</si>
  <si>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</si>
  <si>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</si>
  <si>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</si>
  <si>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</si>
  <si>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</si>
  <si>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</si>
  <si>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</si>
  <si>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</si>
  <si>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</si>
  <si>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</si>
  <si>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</si>
  <si>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</si>
  <si>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</si>
  <si>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</si>
  <si>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</si>
  <si>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</si>
  <si>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</si>
  <si>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</si>
  <si>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</si>
  <si>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</si>
  <si>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</si>
  <si>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</si>
  <si>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</si>
  <si>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</si>
  <si>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</si>
  <si>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</si>
  <si>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</si>
  <si>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</si>
  <si>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</si>
  <si>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</si>
  <si>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</si>
  <si>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</si>
  <si>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</si>
  <si>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</si>
  <si>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</si>
  <si>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</si>
  <si>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</si>
  <si>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</si>
  <si>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</si>
  <si>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</si>
  <si>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</si>
  <si>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</si>
  <si>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</si>
  <si>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</si>
  <si>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</si>
  <si>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</si>
  <si>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</si>
  <si>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</si>
  <si>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</si>
  <si>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</si>
  <si>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</si>
  <si>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</si>
  <si>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</si>
  <si>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</si>
  <si>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</si>
  <si>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</si>
  <si>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</si>
  <si>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</si>
  <si>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</si>
  <si>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</si>
  <si>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</si>
  <si>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</si>
  <si>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</si>
  <si>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</si>
  <si>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</si>
  <si>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</si>
  <si>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</si>
  <si>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</si>
  <si>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</si>
  <si>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</si>
  <si>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</si>
  <si>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</si>
  <si>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</si>
  <si>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</si>
  <si>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</si>
  <si>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</si>
  <si>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</si>
  <si>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</si>
  <si>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</si>
  <si>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</si>
  <si>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</si>
  <si>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</si>
  <si>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</si>
  <si>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</si>
  <si>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</si>
  <si>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</si>
  <si>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</si>
  <si>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</si>
  <si>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</si>
  <si>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</si>
  <si>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</si>
  <si>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</si>
  <si>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</si>
  <si>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</si>
  <si>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</si>
  <si>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</si>
  <si>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</si>
  <si>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</si>
  <si>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</si>
  <si>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</si>
  <si>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</si>
  <si>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</si>
  <si>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</si>
  <si>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</si>
  <si>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</si>
  <si>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</si>
  <si>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</si>
  <si>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</si>
  <si>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</si>
  <si>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</si>
  <si>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</si>
  <si>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</si>
  <si>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</si>
  <si>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</si>
  <si>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</si>
  <si>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</si>
  <si>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</si>
  <si>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</si>
  <si>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</si>
  <si>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</si>
  <si>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</si>
  <si>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</si>
  <si>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</si>
  <si>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</si>
  <si>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</si>
  <si>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</si>
  <si>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</si>
  <si>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</si>
  <si>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</si>
  <si>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</si>
  <si>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</si>
  <si>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</si>
  <si>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</si>
  <si>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</si>
  <si>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</si>
  <si>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</si>
  <si>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</si>
  <si>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</si>
  <si>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</si>
  <si>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</si>
  <si>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</si>
  <si>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</si>
  <si>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</si>
  <si>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</si>
  <si>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</si>
  <si>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</si>
  <si>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</si>
  <si>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</si>
  <si>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</si>
  <si>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</si>
  <si>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</si>
  <si>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</si>
  <si>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</si>
  <si>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</si>
  <si>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</si>
  <si>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</si>
  <si>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</si>
  <si>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</si>
  <si>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</si>
  <si>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</si>
  <si>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</si>
  <si>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</si>
  <si>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</si>
  <si>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</si>
  <si>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</si>
  <si>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</si>
  <si>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</si>
  <si>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</si>
  <si>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</si>
  <si>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</si>
  <si>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</si>
  <si>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</si>
  <si>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</si>
  <si>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</si>
  <si>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</si>
  <si>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</si>
  <si>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</si>
  <si>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</si>
  <si>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</si>
  <si>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</si>
  <si>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</si>
  <si>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</si>
  <si>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</si>
  <si>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</si>
  <si>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</si>
  <si>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</si>
  <si>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</si>
  <si>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</si>
  <si>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</si>
  <si>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</si>
  <si>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</si>
  <si>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</si>
  <si>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</si>
  <si>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</si>
  <si>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</si>
  <si>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</si>
  <si>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</si>
  <si>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</si>
  <si>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</si>
  <si>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</si>
  <si>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</si>
  <si>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</si>
  <si>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</si>
  <si>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</si>
  <si>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</si>
  <si>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</si>
  <si>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</si>
  <si>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</si>
  <si>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</si>
  <si>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</si>
  <si>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</si>
  <si>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</si>
  <si>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</si>
  <si>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</si>
  <si>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</si>
  <si>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</si>
  <si>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</si>
  <si>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</si>
  <si>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</si>
  <si>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</si>
  <si>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</si>
  <si>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</si>
  <si>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</si>
  <si>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</si>
  <si>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</si>
  <si>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</si>
  <si>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</si>
  <si>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</si>
  <si>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</si>
  <si>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</si>
  <si>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</si>
  <si>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</si>
  <si>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</si>
  <si>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</si>
  <si>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</si>
  <si>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</si>
  <si>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</si>
  <si>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</si>
  <si>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</si>
  <si>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</si>
  <si>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</si>
  <si>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</si>
  <si>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</si>
  <si>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</si>
  <si>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</si>
  <si>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</si>
  <si>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</si>
  <si>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</si>
  <si>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</si>
  <si>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</si>
  <si>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</si>
  <si>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</si>
  <si>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</si>
  <si>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</si>
  <si>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</si>
  <si>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</si>
  <si>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</si>
  <si>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</si>
  <si>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</si>
  <si>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</si>
  <si>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</si>
  <si>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</si>
  <si>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</si>
  <si>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</si>
  <si>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</si>
  <si>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</si>
  <si>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</si>
  <si>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</si>
  <si>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</si>
  <si>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</si>
  <si>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</si>
  <si>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</si>
  <si>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</si>
  <si>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</si>
  <si>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</si>
  <si>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</si>
  <si>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</si>
  <si>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</si>
  <si>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</si>
  <si>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</si>
  <si>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</si>
  <si>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</si>
  <si>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</si>
  <si>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</si>
  <si>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</si>
  <si>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</si>
  <si>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</si>
  <si>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</si>
  <si>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</si>
  <si>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</si>
  <si>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</si>
  <si>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</si>
  <si>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</si>
  <si>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</si>
  <si>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</si>
  <si>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</si>
  <si>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</si>
  <si>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</si>
  <si>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</si>
  <si>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</si>
  <si>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</si>
  <si>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</si>
  <si>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</si>
  <si>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</si>
  <si>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</si>
  <si>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</si>
  <si>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</si>
  <si>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</si>
  <si>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</si>
  <si>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</si>
  <si>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</si>
  <si>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</si>
  <si>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</si>
  <si>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</si>
  <si>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</si>
  <si>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</si>
  <si>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</si>
  <si>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</si>
  <si>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</si>
  <si>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</si>
  <si>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</si>
  <si>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</si>
  <si>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</si>
  <si>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</si>
  <si>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</si>
  <si>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</si>
  <si>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</si>
  <si>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</si>
  <si>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</si>
  <si>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</si>
  <si>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</si>
  <si>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</si>
  <si>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</si>
  <si>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</si>
  <si>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</si>
  <si>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</si>
  <si>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</si>
  <si>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</si>
  <si>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</si>
  <si>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</si>
  <si>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</si>
  <si>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</si>
  <si>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</si>
  <si>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</si>
  <si>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</si>
  <si>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</si>
  <si>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</si>
  <si>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</si>
  <si>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</si>
  <si>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</si>
  <si>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</si>
  <si>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</si>
  <si>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</si>
  <si>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</si>
  <si>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</si>
  <si>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</si>
  <si>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</si>
  <si>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</si>
  <si>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</si>
  <si>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</si>
  <si>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</si>
  <si>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</si>
  <si>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</si>
  <si>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</si>
  <si>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</si>
  <si>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</si>
  <si>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</si>
  <si>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</si>
  <si>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</si>
  <si>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</si>
  <si>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</si>
  <si>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</si>
  <si>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</si>
  <si>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</si>
  <si>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</si>
  <si>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</si>
  <si>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</si>
  <si>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</si>
  <si>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</si>
  <si>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</si>
  <si>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</si>
  <si>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</si>
  <si>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</si>
  <si>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</si>
  <si>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</si>
  <si>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</si>
  <si>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</si>
  <si>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</si>
  <si>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</si>
  <si>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</si>
  <si>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</si>
  <si>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</si>
  <si>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</si>
  <si>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</si>
  <si>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</si>
  <si>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</si>
  <si>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</si>
  <si>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</si>
  <si>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</si>
  <si>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</si>
  <si>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</si>
  <si>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</si>
  <si>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</si>
  <si>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</si>
  <si>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</si>
  <si>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</si>
  <si>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</si>
  <si>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</si>
  <si>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</si>
  <si>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</si>
  <si>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</si>
  <si>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</si>
  <si>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</si>
  <si>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</si>
  <si>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</si>
  <si>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</si>
  <si>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</si>
  <si>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</si>
  <si>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</si>
  <si>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</si>
  <si>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</si>
  <si>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</si>
  <si>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</si>
  <si>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</si>
  <si>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</si>
  <si>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</si>
  <si>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</si>
  <si>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</si>
  <si>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</si>
  <si>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</si>
  <si>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</si>
  <si>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</si>
  <si>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</si>
  <si>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</si>
  <si>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</si>
  <si>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</si>
  <si>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</si>
  <si>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</si>
  <si>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</si>
  <si>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</si>
  <si>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</si>
  <si>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</si>
  <si>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</si>
  <si>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</si>
  <si>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</si>
  <si>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</si>
  <si>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</si>
  <si>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</si>
  <si>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</si>
  <si>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</si>
  <si>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</si>
  <si>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</si>
  <si>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</si>
  <si>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</si>
  <si>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</si>
  <si>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</si>
  <si>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</si>
  <si>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</si>
  <si>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</si>
  <si>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</si>
  <si>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</si>
  <si>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</si>
  <si>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</si>
  <si>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</si>
  <si>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</si>
  <si>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</si>
  <si>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</si>
  <si>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</si>
  <si>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</si>
  <si>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</si>
  <si>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</si>
  <si>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</si>
  <si>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</si>
  <si>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</si>
  <si>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</si>
  <si>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</si>
  <si>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</si>
  <si>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</si>
  <si>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</si>
  <si>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</si>
  <si>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</si>
  <si>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</si>
  <si>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</si>
  <si>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</si>
  <si>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</si>
  <si>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</si>
  <si>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</si>
  <si>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</si>
  <si>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</si>
  <si>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</si>
  <si>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</si>
  <si>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</si>
  <si>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</si>
  <si>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</si>
  <si>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</si>
  <si>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</si>
  <si>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</si>
  <si>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</si>
  <si>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</si>
  <si>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</si>
  <si>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</si>
  <si>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</si>
  <si>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</si>
  <si>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</si>
  <si>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</si>
  <si>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</si>
  <si>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</si>
  <si>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</si>
  <si>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</si>
  <si>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</si>
  <si>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</si>
  <si>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</si>
  <si>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</si>
  <si>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</si>
  <si>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</si>
  <si>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</si>
  <si>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</si>
  <si>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</si>
  <si>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</si>
  <si>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</si>
  <si>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</si>
  <si>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</si>
  <si>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</si>
  <si>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</si>
  <si>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</si>
  <si>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</si>
  <si>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</si>
  <si>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</si>
  <si>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</si>
  <si>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</si>
  <si>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</si>
  <si>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</si>
  <si>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</si>
  <si>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</si>
  <si>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</si>
  <si>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</si>
  <si>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</si>
  <si>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</si>
  <si>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</si>
  <si>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</si>
  <si>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</si>
  <si>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</si>
  <si>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</si>
  <si>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</si>
  <si>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</si>
  <si>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</si>
  <si>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</si>
  <si>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</si>
  <si>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</si>
  <si>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</si>
  <si>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</si>
  <si>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</si>
  <si>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</si>
  <si>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</si>
  <si>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</si>
  <si>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</si>
  <si>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</si>
  <si>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</si>
  <si>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</si>
  <si>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</si>
  <si>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</si>
  <si>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</si>
  <si>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</si>
  <si>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</si>
  <si>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</si>
  <si>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</si>
  <si>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</si>
  <si>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</si>
  <si>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</si>
  <si>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</si>
  <si>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</si>
  <si>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</si>
  <si>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</si>
  <si>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</si>
  <si>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</si>
  <si>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</si>
  <si>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</si>
  <si>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</si>
  <si>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</si>
  <si>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</si>
  <si>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</si>
  <si>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</si>
  <si>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</si>
  <si>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</si>
  <si>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</si>
  <si>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</si>
  <si>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</si>
  <si>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</si>
  <si>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</si>
  <si>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</si>
  <si>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</si>
  <si>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</si>
  <si>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</si>
  <si>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</si>
  <si>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</si>
  <si>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</si>
  <si>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</si>
  <si>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</si>
  <si>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</si>
  <si>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</si>
  <si>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</si>
  <si>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</si>
  <si>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</si>
  <si>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</si>
  <si>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</si>
  <si>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</si>
  <si>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</si>
  <si>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</si>
  <si>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</si>
  <si>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</si>
  <si>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</si>
  <si>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</si>
  <si>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</si>
  <si>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</si>
  <si>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</si>
  <si>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</si>
  <si>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</si>
  <si>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</si>
  <si>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</si>
  <si>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</si>
  <si>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</si>
  <si>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</si>
  <si>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</si>
  <si>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</si>
  <si>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</si>
  <si>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</si>
  <si>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</si>
  <si>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</si>
  <si>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</si>
  <si>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</si>
  <si>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</si>
  <si>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</si>
  <si>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</si>
  <si>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</si>
  <si>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</si>
  <si>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</si>
  <si>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</si>
  <si>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</si>
  <si>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</si>
  <si>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</si>
  <si>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</si>
  <si>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</si>
  <si>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</si>
  <si>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</si>
  <si>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</si>
  <si>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</si>
  <si>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</si>
  <si>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</si>
  <si>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</si>
  <si>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</si>
  <si>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</si>
  <si>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</si>
  <si>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</si>
  <si>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</si>
  <si>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</si>
  <si>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</si>
  <si>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</si>
  <si>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</si>
  <si>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</si>
  <si>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</si>
  <si>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</si>
  <si>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</si>
  <si>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</si>
  <si>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</si>
  <si>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</si>
  <si>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</si>
  <si>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</si>
  <si>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</si>
  <si>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</si>
  <si>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</si>
  <si>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</si>
  <si>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</si>
  <si>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</si>
  <si>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</si>
  <si>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</si>
  <si>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</si>
  <si>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</si>
  <si>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</si>
  <si>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</si>
  <si>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</si>
  <si>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</si>
  <si>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</si>
  <si>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</si>
  <si>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</si>
  <si>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</si>
  <si>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</si>
  <si>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</si>
  <si>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</si>
  <si>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</si>
  <si>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</si>
  <si>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</si>
  <si>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</si>
  <si>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</si>
  <si>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</si>
  <si>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</si>
  <si>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</si>
  <si>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</si>
  <si>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</si>
  <si>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</si>
  <si>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</si>
  <si>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</si>
  <si>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</si>
  <si>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</si>
  <si>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</si>
  <si>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</si>
  <si>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</si>
  <si>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</si>
  <si>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</si>
  <si>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</si>
  <si>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</si>
  <si>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</si>
  <si>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</si>
  <si>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</si>
  <si>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</si>
  <si>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</si>
  <si>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</si>
  <si>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</si>
  <si>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</si>
  <si>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</si>
  <si>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</si>
  <si>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</si>
  <si>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</si>
  <si>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</si>
  <si>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</si>
  <si>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</si>
  <si>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</si>
  <si>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</si>
  <si>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</si>
  <si>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</si>
  <si>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</si>
  <si>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</si>
  <si>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</si>
  <si>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</si>
  <si>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</si>
  <si>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</si>
  <si>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</si>
  <si>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</si>
  <si>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</si>
  <si>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</si>
  <si>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</si>
  <si>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</si>
  <si>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</si>
  <si>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</si>
  <si>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</si>
  <si>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</si>
  <si>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</si>
  <si>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</si>
  <si>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</si>
  <si>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</si>
  <si>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</si>
  <si>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</si>
  <si>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</si>
  <si>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</si>
  <si>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</si>
  <si>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</si>
  <si>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</si>
  <si>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</si>
  <si>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</si>
  <si>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</si>
  <si>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</si>
  <si>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</si>
  <si>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</si>
  <si>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</si>
  <si>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</si>
  <si>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</si>
  <si>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</si>
  <si>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</si>
  <si>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</si>
  <si>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</si>
  <si>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</si>
  <si>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</si>
  <si>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</si>
  <si>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</si>
  <si>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</si>
  <si>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</si>
  <si>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</si>
  <si>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</si>
  <si>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</si>
  <si>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</si>
  <si>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</si>
  <si>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</si>
  <si>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</si>
  <si>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</si>
  <si>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</si>
  <si>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</si>
  <si>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</si>
  <si>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</si>
  <si>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</si>
  <si>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</si>
  <si>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</si>
  <si>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</si>
  <si>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</si>
  <si>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</si>
  <si>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</si>
  <si>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</si>
  <si>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</si>
  <si>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</si>
  <si>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</si>
  <si>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</si>
  <si>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</si>
  <si>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</si>
  <si>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</si>
  <si>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</si>
  <si>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</si>
  <si>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</si>
  <si>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</si>
  <si>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</si>
  <si>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</si>
  <si>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</si>
  <si>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</si>
  <si>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</si>
  <si>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</si>
  <si>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</si>
  <si>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</si>
  <si>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</si>
  <si>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</si>
  <si>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</si>
  <si>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</si>
  <si>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</si>
  <si>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</si>
  <si>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</si>
  <si>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</si>
  <si>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</si>
  <si>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</si>
  <si>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</si>
  <si>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</si>
  <si>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</si>
  <si>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</si>
  <si>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</si>
  <si>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</si>
  <si>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</si>
  <si>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</si>
  <si>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</si>
  <si>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</si>
  <si>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</si>
  <si>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</si>
  <si>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</si>
  <si>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</si>
  <si>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</si>
  <si>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</si>
  <si>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</si>
  <si>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</si>
  <si>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</si>
  <si>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</si>
  <si>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</si>
  <si>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</si>
  <si>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</si>
  <si>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</si>
  <si>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</si>
  <si>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</si>
  <si>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</si>
  <si>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</si>
  <si>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</si>
  <si>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</si>
  <si>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</si>
  <si>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</si>
  <si>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</si>
  <si>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</si>
  <si>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</si>
  <si>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</si>
  <si>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</si>
  <si>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</si>
  <si>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</si>
  <si>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</si>
  <si>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</si>
  <si>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</si>
  <si>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</si>
  <si>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</si>
  <si>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</si>
  <si>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</si>
  <si>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</si>
  <si>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</si>
  <si>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</si>
  <si>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</si>
  <si>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</si>
  <si>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</si>
  <si>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</si>
  <si>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</si>
  <si>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</si>
  <si>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</si>
  <si>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</si>
  <si>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</si>
  <si>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</si>
  <si>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</si>
  <si>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</si>
  <si>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</si>
  <si>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</si>
  <si>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</si>
  <si>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</si>
  <si>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</si>
  <si>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</si>
  <si>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</si>
  <si>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</si>
  <si>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</si>
  <si>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</si>
  <si>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</si>
  <si>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</si>
  <si>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</si>
  <si>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</si>
  <si>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</si>
  <si>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</si>
  <si>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</si>
  <si>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</si>
  <si>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</si>
  <si>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</si>
  <si>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</si>
  <si>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</si>
  <si>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</si>
  <si>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</si>
  <si>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</si>
  <si>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</si>
  <si>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</si>
  <si>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</si>
  <si>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</si>
  <si>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</si>
  <si>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</si>
  <si>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</si>
  <si>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</si>
  <si>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</si>
  <si>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</si>
  <si>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</si>
  <si>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</si>
  <si>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</si>
  <si>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</si>
  <si>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</si>
  <si>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</si>
  <si>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</si>
  <si>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</si>
  <si>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</si>
  <si>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</si>
  <si>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</si>
  <si>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</si>
  <si>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</si>
  <si>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</si>
  <si>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</si>
  <si>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</si>
  <si>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</si>
  <si>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</si>
  <si>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</si>
  <si>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</si>
  <si>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</si>
  <si>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</si>
  <si>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</si>
  <si>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</si>
  <si>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</si>
  <si>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</si>
  <si>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</si>
  <si>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</si>
  <si>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</si>
  <si>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</si>
  <si>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</si>
  <si>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</si>
  <si>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</si>
  <si>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</si>
  <si>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</si>
  <si>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</si>
  <si>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</si>
  <si>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</si>
  <si>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</si>
  <si>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</si>
  <si>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</si>
  <si>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</si>
  <si>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</si>
  <si>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</si>
  <si>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</si>
  <si>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</si>
  <si>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</si>
  <si>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</si>
  <si>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</si>
  <si>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</si>
  <si>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</si>
  <si>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</si>
  <si>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</si>
  <si>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</si>
  <si>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</si>
  <si>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</si>
  <si>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</si>
  <si>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</si>
  <si>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</si>
  <si>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</si>
  <si>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</si>
  <si>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</si>
  <si>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</si>
  <si>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</si>
  <si>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</si>
  <si>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</si>
  <si>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</si>
  <si>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</si>
  <si>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</si>
  <si>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</si>
  <si>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</si>
  <si>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</si>
  <si>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</si>
  <si>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</si>
  <si>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</si>
  <si>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</si>
  <si>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</si>
  <si>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</si>
  <si>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</si>
  <si>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</si>
  <si>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</si>
  <si>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</si>
  <si>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</si>
  <si>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</si>
  <si>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</si>
  <si>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</si>
  <si>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</si>
  <si>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</si>
  <si>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</si>
  <si>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</si>
  <si>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</si>
  <si>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</si>
  <si>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</si>
  <si>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</si>
  <si>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</si>
  <si>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</si>
  <si>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</si>
  <si>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</si>
  <si>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</si>
  <si>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</si>
  <si>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</si>
  <si>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</si>
  <si>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</si>
  <si>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</si>
  <si>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</si>
  <si>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</si>
  <si>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</si>
  <si>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</si>
  <si>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</si>
  <si>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</si>
  <si>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</si>
  <si>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</si>
  <si>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</si>
  <si>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</si>
  <si>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</si>
  <si>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</si>
  <si>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</si>
  <si>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</si>
  <si>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</si>
  <si>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</si>
  <si>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</si>
  <si>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</si>
  <si>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</si>
  <si>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</si>
  <si>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</si>
  <si>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</si>
  <si>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</si>
  <si>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</si>
  <si>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</si>
  <si>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</si>
  <si>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</si>
  <si>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</si>
  <si>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</si>
  <si>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</si>
  <si>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</si>
  <si>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</si>
  <si>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</si>
  <si>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</si>
  <si>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</si>
  <si>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</si>
  <si>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</si>
  <si>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</si>
  <si>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</si>
  <si>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</si>
  <si>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</si>
  <si>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</si>
  <si>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</si>
  <si>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</si>
  <si>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</si>
  <si>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</si>
  <si>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</si>
  <si>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</si>
  <si>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</si>
  <si>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</si>
  <si>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</si>
  <si>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</si>
  <si>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</si>
  <si>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</si>
  <si>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</si>
  <si>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</si>
  <si>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</si>
  <si>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</si>
  <si>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</si>
  <si>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</si>
  <si>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</si>
  <si>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</si>
  <si>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</si>
  <si>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</si>
  <si>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</si>
  <si>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</si>
  <si>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</si>
  <si>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</si>
  <si>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</si>
  <si>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</si>
  <si>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</si>
  <si>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</si>
  <si>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</si>
  <si>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</si>
  <si>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</si>
  <si>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</si>
  <si>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</si>
  <si>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</si>
  <si>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</si>
  <si>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</si>
  <si>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</si>
  <si>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</si>
  <si>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</si>
  <si>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</si>
  <si>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</si>
  <si>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</si>
  <si>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</si>
  <si>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</si>
  <si>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</si>
  <si>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</si>
  <si>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</si>
  <si>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</si>
  <si>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</si>
  <si>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</si>
  <si>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</si>
  <si>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</si>
  <si>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</si>
  <si>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</si>
  <si>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</si>
  <si>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</si>
  <si>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</si>
  <si>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</si>
  <si>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</si>
  <si>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</si>
  <si>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</si>
  <si>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</si>
  <si>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</si>
  <si>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</si>
  <si>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</si>
  <si>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</si>
  <si>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</si>
  <si>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</si>
  <si>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</si>
  <si>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</si>
  <si>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</si>
  <si>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</si>
  <si>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</si>
  <si>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</si>
  <si>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</si>
  <si>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</si>
  <si>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</si>
  <si>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</si>
  <si>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</si>
  <si>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</si>
  <si>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</si>
  <si>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</si>
  <si>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</si>
  <si>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</si>
  <si>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</si>
  <si>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</si>
  <si>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</si>
  <si>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</si>
  <si>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</si>
  <si>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</si>
  <si>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</si>
  <si>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</si>
  <si>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</si>
  <si>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</si>
  <si>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</si>
  <si>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</si>
  <si>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</si>
  <si>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</si>
  <si>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</si>
  <si>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</si>
  <si>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</si>
  <si>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</si>
  <si>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</si>
  <si>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</si>
  <si>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</si>
  <si>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</si>
  <si>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</si>
  <si>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</si>
  <si>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</si>
  <si>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</si>
  <si>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</si>
  <si>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</si>
  <si>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</si>
  <si>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</si>
  <si>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</si>
  <si>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</si>
  <si>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</si>
  <si>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</si>
  <si>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</si>
  <si>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</si>
  <si>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</si>
  <si>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</si>
  <si>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</si>
  <si>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</si>
  <si>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</si>
  <si>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</si>
  <si>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</si>
  <si>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</si>
  <si>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</si>
  <si>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</si>
  <si>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</si>
  <si>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</si>
  <si>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</si>
  <si>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</si>
  <si>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</si>
  <si>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</si>
  <si>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</si>
  <si>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</si>
  <si>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</si>
  <si>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</si>
  <si>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</si>
  <si>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</si>
  <si>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</si>
  <si>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</si>
  <si>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</si>
  <si>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</si>
  <si>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</si>
  <si>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</si>
  <si>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</si>
  <si>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</si>
  <si>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</si>
  <si>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</si>
  <si>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</si>
  <si>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</si>
  <si>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</si>
  <si>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</si>
  <si>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</si>
  <si>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</si>
  <si>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</si>
  <si>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</si>
  <si>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</si>
  <si>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</si>
  <si>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</si>
  <si>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</si>
  <si>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</si>
  <si>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</si>
  <si>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</si>
  <si>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</si>
  <si>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</si>
  <si>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</si>
  <si>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</si>
  <si>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</si>
  <si>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</si>
  <si>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</si>
  <si>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</si>
  <si>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</si>
  <si>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</si>
  <si>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</si>
  <si>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</si>
  <si>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</si>
  <si>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</si>
  <si>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</si>
  <si>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</si>
  <si>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</si>
  <si>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</si>
  <si>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</si>
  <si>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</si>
  <si>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</si>
  <si>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</si>
  <si>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</si>
  <si>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</si>
  <si>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</si>
  <si>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</si>
  <si>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</si>
  <si>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</si>
  <si>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</si>
  <si>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</si>
  <si>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</si>
  <si>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</si>
  <si>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</si>
  <si>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</si>
  <si>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</si>
  <si>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</si>
  <si>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</si>
  <si>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</si>
  <si>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</si>
  <si>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</si>
  <si>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</si>
  <si>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</si>
  <si>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</si>
  <si>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</si>
  <si>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</si>
  <si>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</si>
  <si>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</si>
  <si>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</si>
  <si>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</si>
  <si>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</si>
  <si>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</si>
  <si>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</si>
  <si>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</si>
  <si>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</si>
  <si>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</si>
  <si>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</si>
  <si>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</si>
  <si>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</si>
  <si>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</si>
  <si>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</si>
  <si>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</si>
  <si>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</si>
  <si>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</si>
  <si>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</si>
  <si>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</si>
  <si>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</si>
  <si>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</si>
  <si>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</si>
  <si>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</si>
  <si>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</si>
  <si>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</si>
  <si>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</si>
  <si>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</si>
  <si>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</si>
  <si>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</si>
  <si>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</si>
  <si>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</si>
  <si>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</si>
  <si>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</si>
  <si>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</si>
  <si>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</si>
  <si>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</si>
  <si>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</si>
  <si>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</si>
  <si>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</si>
  <si>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</si>
  <si>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</si>
  <si>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</si>
  <si>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</si>
  <si>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</si>
  <si>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</si>
  <si>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</si>
  <si>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</si>
  <si>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</si>
  <si>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</si>
  <si>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</si>
  <si>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</si>
  <si>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</si>
  <si>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</si>
  <si>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</si>
  <si>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</si>
  <si>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</si>
  <si>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</si>
  <si>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</si>
  <si>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</si>
  <si>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</si>
  <si>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</si>
  <si>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</si>
  <si>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</si>
  <si>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</si>
  <si>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</si>
  <si>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</si>
  <si>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</si>
  <si>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</si>
  <si>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</si>
  <si>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</si>
  <si>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</si>
  <si>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</si>
  <si>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</si>
  <si>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</si>
  <si>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</si>
  <si>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</si>
  <si>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</si>
  <si>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</si>
  <si>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</si>
  <si>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</si>
  <si>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</si>
  <si>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</si>
  <si>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</si>
  <si>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</si>
  <si>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</si>
  <si>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</si>
  <si>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</si>
  <si>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</si>
  <si>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</si>
  <si>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</si>
  <si>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</si>
  <si>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</si>
  <si>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</si>
  <si>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</si>
  <si>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</si>
  <si>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</si>
  <si>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</si>
  <si>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</si>
  <si>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</si>
  <si>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</si>
  <si>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</si>
  <si>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</si>
  <si>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</si>
  <si>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</si>
  <si>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</si>
  <si>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</si>
  <si>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</si>
  <si>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</si>
  <si>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</si>
  <si>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</si>
  <si>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</si>
  <si>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</si>
  <si>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</si>
  <si>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</si>
  <si>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</si>
  <si>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</si>
  <si>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</si>
  <si>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</si>
  <si>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</si>
  <si>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</si>
  <si>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</si>
  <si>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</si>
  <si>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</si>
  <si>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</si>
  <si>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</si>
  <si>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</si>
  <si>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</si>
  <si>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</si>
  <si>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</si>
  <si>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</si>
  <si>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</si>
  <si>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</si>
  <si>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</si>
  <si>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</si>
  <si>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</si>
  <si>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</si>
  <si>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</si>
  <si>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</si>
  <si>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</si>
  <si>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</si>
  <si>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</si>
  <si>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</si>
  <si>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</si>
  <si>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</si>
  <si>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</si>
  <si>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</si>
  <si>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</si>
  <si>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</si>
  <si>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</si>
  <si>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</si>
  <si>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</si>
  <si>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</si>
  <si>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</si>
  <si>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</si>
  <si>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</si>
  <si>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</si>
  <si>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</si>
  <si>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</si>
  <si>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</si>
  <si>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</si>
  <si>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</si>
  <si>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</si>
  <si>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</si>
  <si>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</si>
  <si>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</si>
  <si>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</si>
  <si>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</si>
  <si>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</si>
  <si>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</si>
  <si>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</si>
  <si>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</si>
  <si>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</si>
  <si>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</si>
  <si>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</si>
  <si>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</si>
  <si>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</si>
  <si>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</si>
  <si>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</si>
  <si>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</si>
  <si>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</si>
  <si>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</si>
  <si>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</si>
  <si>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</si>
  <si>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</si>
  <si>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</si>
  <si>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</si>
  <si>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</si>
  <si>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</si>
  <si>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</si>
  <si>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</si>
  <si>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</si>
  <si>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</si>
  <si>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</si>
  <si>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</si>
  <si>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</si>
  <si>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</si>
  <si>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</si>
  <si>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</si>
  <si>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</si>
  <si>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</si>
  <si>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</si>
  <si>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</si>
  <si>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</si>
  <si>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</si>
  <si>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</si>
  <si>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</si>
  <si>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</si>
  <si>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</si>
  <si>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</si>
  <si>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</si>
  <si>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</si>
  <si>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</si>
  <si>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</si>
  <si>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</si>
  <si>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</si>
  <si>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</si>
  <si>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</si>
  <si>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</si>
  <si>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</si>
  <si>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</si>
  <si>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</si>
  <si>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</si>
  <si>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</si>
  <si>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</si>
  <si>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</si>
  <si>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</si>
  <si>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</si>
  <si>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</si>
  <si>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</si>
  <si>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</si>
  <si>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</si>
  <si>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</si>
  <si>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</si>
  <si>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</si>
  <si>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</si>
  <si>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</si>
  <si>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</si>
  <si>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</si>
  <si>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</si>
  <si>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</si>
  <si>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</si>
  <si>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</si>
  <si>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</si>
  <si>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</si>
  <si>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</si>
  <si>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</si>
  <si>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</si>
  <si>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</si>
  <si>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</si>
  <si>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</si>
  <si>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</si>
  <si>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</si>
  <si>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</si>
  <si>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</si>
  <si>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</si>
  <si>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</si>
  <si>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</si>
  <si>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</si>
  <si>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</si>
  <si>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</si>
  <si>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</si>
  <si>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</si>
  <si>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</si>
  <si>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</si>
  <si>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</si>
  <si>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</si>
  <si>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</si>
  <si>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</si>
  <si>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</si>
  <si>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</si>
  <si>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</si>
  <si>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</si>
  <si>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</si>
  <si>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</si>
  <si>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</si>
  <si>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</si>
  <si>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</si>
  <si>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</si>
  <si>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</si>
  <si>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</si>
  <si>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</si>
  <si>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</si>
  <si>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</si>
  <si>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</si>
  <si>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</si>
  <si>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</si>
  <si>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</si>
  <si>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</si>
  <si>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</si>
  <si>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</si>
  <si>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</si>
  <si>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</si>
  <si>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</si>
  <si>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</si>
  <si>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</si>
  <si>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</si>
  <si>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</si>
  <si>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</si>
  <si>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</si>
  <si>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</si>
  <si>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</si>
  <si>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</si>
  <si>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</si>
  <si>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</si>
  <si>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</si>
  <si>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</si>
  <si>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</si>
  <si>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</si>
  <si>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</si>
  <si>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</si>
  <si>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</si>
  <si>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</si>
  <si>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</si>
  <si>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</si>
  <si>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</si>
  <si>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</si>
  <si>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</si>
  <si>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</si>
  <si>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</si>
  <si>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</si>
  <si>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</si>
  <si>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</si>
  <si>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</si>
  <si>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</si>
  <si>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</si>
  <si>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</si>
  <si>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</si>
  <si>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</si>
  <si>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</si>
  <si>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</si>
  <si>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</si>
  <si>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</si>
  <si>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</si>
  <si>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</si>
  <si>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</si>
  <si>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</si>
  <si>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</si>
  <si>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</si>
  <si>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</si>
  <si>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</si>
  <si>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</si>
  <si>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</si>
  <si>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</si>
  <si>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</si>
  <si>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</si>
  <si>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</si>
  <si>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</si>
  <si>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</si>
  <si>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</si>
  <si>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</si>
  <si>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</si>
  <si>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</si>
  <si>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</si>
  <si>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</si>
  <si>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</si>
  <si>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</si>
  <si>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</si>
  <si>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</si>
  <si>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</si>
  <si>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</si>
  <si>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</si>
  <si>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</si>
  <si>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</si>
  <si>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</si>
  <si>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</si>
  <si>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</si>
  <si>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</si>
  <si>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</si>
  <si>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</si>
  <si>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</si>
  <si>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</si>
  <si>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</si>
  <si>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</si>
  <si>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</si>
  <si>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</si>
  <si>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</si>
  <si>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</si>
  <si>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</si>
  <si>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</si>
  <si>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</si>
  <si>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</si>
  <si>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</si>
  <si>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</si>
  <si>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</si>
  <si>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</si>
  <si>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</si>
  <si>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</si>
  <si>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</si>
  <si>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</si>
  <si>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</si>
  <si>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</si>
  <si>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</si>
  <si>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</si>
  <si>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</si>
  <si>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</si>
  <si>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</si>
  <si>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</si>
  <si>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</si>
  <si>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</si>
  <si>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</si>
  <si>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</si>
  <si>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</si>
  <si>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</si>
  <si>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</si>
  <si>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</si>
  <si>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</si>
  <si>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</si>
  <si>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</si>
  <si>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</si>
  <si>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</si>
  <si>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</si>
  <si>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</si>
  <si>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</si>
  <si>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</si>
  <si>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</si>
  <si>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</si>
  <si>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</si>
  <si>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</si>
  <si>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</si>
  <si>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</si>
  <si>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</si>
  <si>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</si>
  <si>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</si>
  <si>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</si>
  <si>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</si>
  <si>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</si>
  <si>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</si>
  <si>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</si>
  <si>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</si>
  <si>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</si>
  <si>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</si>
  <si>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</si>
  <si>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</si>
  <si>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</si>
  <si>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</si>
  <si>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</si>
  <si>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</si>
  <si>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</si>
  <si>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</si>
  <si>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</si>
  <si>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</si>
  <si>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</si>
  <si>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</si>
  <si>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</si>
  <si>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</si>
  <si>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</si>
  <si>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</si>
  <si>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</si>
  <si>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</si>
  <si>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</si>
  <si>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</si>
  <si>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</si>
  <si>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</si>
  <si>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</si>
  <si>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</si>
  <si>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</si>
  <si>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</si>
  <si>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</si>
  <si>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</si>
  <si>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</si>
  <si>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</si>
  <si>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</si>
  <si>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</si>
  <si>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</si>
  <si>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</si>
  <si>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</si>
  <si>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</si>
  <si>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</si>
  <si>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</si>
  <si>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</si>
  <si>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</si>
  <si>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</si>
  <si>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</si>
  <si>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</si>
  <si>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</si>
  <si>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</si>
  <si>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</si>
  <si>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</si>
  <si>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</si>
  <si>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</si>
  <si>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</si>
  <si>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</si>
  <si>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</si>
  <si>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</si>
  <si>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</si>
  <si>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</si>
  <si>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</si>
  <si>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</si>
  <si>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</si>
  <si>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</si>
  <si>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</si>
  <si>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</si>
  <si>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</si>
  <si>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</si>
  <si>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</si>
  <si>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</si>
  <si>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</si>
  <si>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</si>
  <si>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</si>
  <si>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</si>
  <si>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</si>
  <si>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</si>
  <si>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</si>
  <si>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</si>
  <si>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</si>
  <si>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</si>
  <si>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</si>
  <si>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</si>
  <si>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</si>
  <si>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</si>
  <si>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</si>
  <si>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</si>
  <si>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</si>
  <si>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</si>
  <si>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</si>
  <si>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</si>
  <si>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</si>
  <si>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</si>
  <si>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</si>
  <si>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</si>
  <si>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</si>
  <si>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</si>
  <si>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</si>
  <si>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</si>
  <si>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</si>
  <si>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</si>
  <si>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</si>
  <si>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</si>
  <si>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</si>
  <si>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</si>
  <si>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</si>
  <si>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</si>
  <si>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</si>
  <si>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</si>
  <si>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</si>
  <si>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</si>
  <si>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</si>
  <si>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</si>
  <si>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</si>
  <si>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</si>
  <si>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</si>
  <si>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</si>
  <si>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</si>
  <si>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</si>
  <si>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</si>
  <si>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</si>
  <si>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</si>
  <si>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</si>
  <si>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</si>
  <si>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</si>
  <si>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</si>
  <si>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</si>
  <si>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</si>
  <si>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</si>
  <si>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</si>
  <si>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</si>
  <si>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</si>
  <si>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</si>
  <si>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</si>
  <si>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</si>
  <si>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</si>
  <si>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</si>
  <si>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</si>
  <si>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</si>
  <si>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</si>
  <si>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</si>
  <si>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</si>
  <si>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</si>
  <si>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</si>
  <si>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</si>
  <si>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</si>
  <si>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</si>
  <si>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</si>
  <si>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</si>
  <si>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</si>
  <si>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</si>
  <si>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</si>
  <si>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</si>
  <si>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</si>
  <si>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</si>
  <si>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</si>
  <si>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</si>
  <si>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</si>
  <si>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</si>
  <si>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</si>
  <si>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</si>
  <si>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</si>
  <si>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</si>
  <si>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</si>
  <si>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</si>
  <si>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</si>
  <si>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</si>
  <si>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</si>
  <si>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</si>
  <si>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</si>
  <si>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</si>
  <si>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</si>
  <si>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</si>
  <si>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</si>
  <si>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</si>
  <si>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</si>
  <si>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</si>
  <si>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</si>
  <si>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</si>
  <si>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</si>
  <si>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</si>
  <si>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</si>
  <si>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</si>
  <si>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</si>
  <si>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</si>
  <si>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</si>
  <si>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</si>
  <si>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</si>
  <si>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</si>
  <si>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</si>
  <si>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</si>
  <si>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</si>
  <si>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</si>
  <si>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</si>
  <si>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</si>
  <si>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</si>
  <si>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</si>
  <si>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</si>
  <si>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</si>
  <si>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</si>
  <si>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</si>
  <si>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</si>
  <si>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</si>
  <si>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</si>
  <si>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</si>
  <si>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</si>
  <si>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</si>
  <si>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</si>
  <si>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</si>
  <si>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</si>
  <si>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</si>
  <si>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</si>
  <si>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</si>
  <si>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</si>
  <si>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</si>
  <si>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</si>
  <si>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</si>
  <si>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</si>
  <si>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</si>
  <si>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</si>
  <si>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</si>
  <si>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</si>
  <si>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</si>
  <si>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</si>
  <si>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</si>
  <si>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</si>
  <si>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</si>
  <si>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</si>
  <si>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</si>
  <si>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</si>
  <si>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</si>
  <si>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</si>
  <si>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</si>
  <si>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</si>
  <si>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</si>
  <si>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</si>
  <si>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</si>
  <si>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</si>
  <si>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</si>
  <si>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</si>
  <si>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</si>
  <si>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</si>
  <si>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</si>
  <si>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</si>
  <si>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</si>
  <si>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</si>
  <si>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</si>
  <si>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</si>
  <si>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</si>
  <si>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</si>
  <si>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</si>
  <si>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</si>
  <si>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</si>
  <si>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</si>
  <si>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</si>
  <si>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</si>
  <si>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</si>
  <si>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</si>
  <si>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</si>
  <si>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</si>
  <si>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</si>
  <si>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</si>
  <si>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</si>
  <si>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</si>
  <si>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</si>
  <si>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</si>
  <si>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</si>
  <si>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</si>
  <si>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</si>
  <si>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</si>
  <si>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</si>
  <si>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</si>
  <si>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</si>
  <si>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</si>
  <si>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</si>
  <si>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</si>
  <si>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</si>
  <si>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</si>
  <si>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</si>
  <si>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</si>
  <si>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</si>
  <si>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</si>
  <si>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</si>
  <si>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</si>
  <si>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</si>
  <si>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</si>
  <si>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</si>
  <si>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</si>
  <si>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</si>
  <si>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</si>
  <si>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</si>
  <si>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</si>
  <si>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</si>
  <si>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</si>
  <si>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</si>
  <si>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</si>
  <si>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</si>
  <si>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</si>
  <si>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</si>
  <si>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</si>
  <si>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</si>
  <si>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</si>
  <si>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</si>
  <si>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</si>
  <si>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</si>
  <si>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</si>
  <si>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</si>
  <si>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</si>
  <si>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</si>
  <si>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</si>
  <si>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</si>
  <si>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</si>
  <si>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</si>
  <si>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</si>
  <si>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</si>
  <si>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</si>
  <si>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</si>
  <si>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</si>
  <si>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</si>
  <si>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</si>
  <si>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</si>
  <si>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</si>
  <si>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</si>
  <si>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</si>
  <si>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</si>
  <si>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</si>
  <si>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</si>
  <si>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</si>
  <si>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</si>
  <si>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</si>
  <si>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</si>
  <si>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</si>
  <si>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</si>
  <si>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</si>
  <si>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</si>
  <si>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</si>
  <si>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</si>
  <si>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</si>
  <si>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</si>
  <si>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</si>
  <si>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</si>
  <si>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</si>
  <si>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</si>
  <si>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</si>
  <si>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</si>
  <si>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</si>
  <si>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</si>
  <si>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</si>
  <si>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</si>
  <si>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</si>
  <si>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</si>
  <si>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</si>
  <si>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</si>
  <si>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</si>
  <si>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</si>
  <si>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</si>
  <si>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</si>
  <si>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</si>
  <si>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</si>
  <si>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</si>
  <si>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</si>
  <si>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</si>
  <si>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</si>
  <si>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</si>
  <si>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</si>
  <si>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</si>
  <si>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</si>
  <si>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</si>
  <si>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</si>
  <si>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</si>
  <si>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</si>
  <si>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</si>
  <si>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</si>
  <si>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</si>
  <si>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</si>
  <si>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</si>
  <si>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</si>
  <si>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</si>
  <si>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</si>
  <si>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</si>
  <si>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</si>
  <si>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</si>
  <si>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</si>
  <si>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</si>
  <si>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</si>
  <si>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</si>
  <si>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</si>
  <si>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</si>
  <si>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</si>
  <si>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</si>
  <si>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</si>
  <si>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</si>
  <si>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</si>
  <si>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</si>
  <si>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</si>
  <si>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</si>
  <si>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</si>
  <si>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</si>
  <si>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</si>
  <si>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</si>
  <si>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</si>
  <si>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</si>
  <si>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</si>
  <si>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</si>
  <si>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</si>
  <si>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</si>
  <si>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</si>
  <si>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</si>
  <si>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</si>
  <si>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</si>
  <si>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</si>
  <si>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</si>
  <si>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</si>
  <si>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</si>
  <si>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</si>
  <si>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</si>
  <si>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</si>
  <si>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</si>
  <si>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</si>
  <si>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</si>
  <si>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</si>
  <si>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</si>
  <si>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</si>
  <si>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</si>
  <si>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</si>
  <si>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</si>
  <si>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</si>
  <si>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</si>
  <si>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</si>
  <si>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</si>
  <si>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</si>
  <si>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</si>
  <si>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</si>
  <si>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</si>
  <si>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</si>
  <si>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</si>
  <si>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</si>
  <si>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</si>
  <si>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</si>
  <si>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</si>
  <si>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</si>
  <si>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</si>
  <si>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</si>
  <si>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</si>
  <si>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</si>
  <si>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</si>
  <si>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</si>
  <si>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</si>
  <si>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</si>
  <si>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</si>
  <si>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</si>
  <si>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</si>
  <si>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</si>
  <si>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</si>
  <si>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</si>
  <si>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</si>
  <si>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</si>
  <si>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</si>
  <si>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</si>
  <si>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</si>
  <si>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</si>
  <si>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</si>
  <si>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</si>
  <si>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</si>
  <si>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</si>
  <si>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</si>
  <si>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</si>
  <si>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</si>
  <si>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</si>
  <si>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</si>
  <si>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</si>
  <si>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</si>
  <si>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</si>
  <si>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</si>
  <si>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</si>
  <si>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</si>
  <si>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</si>
  <si>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</si>
  <si>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</si>
  <si>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</si>
  <si>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</si>
  <si>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</si>
  <si>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</si>
  <si>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</si>
  <si>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</si>
  <si>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</si>
  <si>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</si>
  <si>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</si>
  <si>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</si>
  <si>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</si>
  <si>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</si>
  <si>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</si>
  <si>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</si>
  <si>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</si>
  <si>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</si>
  <si>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</si>
  <si>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</si>
  <si>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</si>
  <si>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</si>
  <si>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</si>
  <si>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</si>
  <si>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</si>
  <si>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</si>
  <si>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</si>
  <si>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</si>
  <si>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</si>
  <si>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</si>
  <si>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</si>
  <si>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</si>
  <si>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</si>
  <si>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</si>
  <si>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</si>
  <si>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</si>
  <si>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</si>
  <si>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</si>
  <si>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</si>
  <si>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</si>
  <si>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</si>
  <si>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</si>
  <si>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</si>
  <si>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</si>
  <si>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</si>
  <si>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</si>
  <si>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</si>
  <si>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</si>
  <si>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</si>
  <si>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</si>
  <si>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</si>
  <si>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</si>
  <si>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</si>
  <si>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</si>
  <si>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</si>
  <si>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</si>
  <si>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</si>
  <si>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</si>
  <si>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</si>
  <si>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</si>
  <si>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</si>
  <si>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</si>
  <si>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</si>
  <si>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</si>
  <si>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</si>
  <si>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</si>
  <si>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</si>
  <si>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</si>
  <si>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</si>
  <si>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</si>
  <si>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</si>
  <si>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</si>
  <si>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</si>
  <si>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</si>
  <si>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</si>
  <si>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</si>
  <si>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</si>
  <si>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</si>
  <si>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</si>
  <si>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</si>
  <si>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</si>
  <si>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</si>
  <si>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</si>
  <si>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</si>
  <si>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</si>
  <si>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</si>
  <si>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</si>
  <si>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</si>
  <si>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</si>
  <si>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</si>
  <si>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</si>
  <si>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</si>
  <si>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</si>
  <si>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</si>
  <si>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</si>
  <si>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</si>
  <si>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</si>
  <si>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</si>
  <si>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</si>
  <si>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</si>
  <si>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</si>
  <si>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</si>
  <si>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</si>
  <si>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</si>
  <si>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</si>
  <si>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</si>
  <si>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</si>
  <si>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</si>
  <si>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</si>
  <si>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</si>
  <si>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</si>
  <si>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</si>
  <si>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</si>
  <si>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</si>
  <si>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</si>
  <si>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</si>
  <si>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</si>
  <si>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</si>
  <si>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</si>
  <si>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</si>
  <si>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</si>
  <si>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</si>
  <si>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</si>
  <si>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</si>
  <si>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</si>
  <si>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</si>
  <si>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</si>
  <si>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</si>
  <si>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</si>
  <si>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</si>
  <si>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</si>
  <si>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</si>
  <si>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</si>
  <si>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</si>
  <si>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</si>
  <si>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</si>
  <si>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</si>
  <si>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</si>
  <si>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</si>
  <si>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</si>
  <si>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</si>
  <si>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</si>
  <si>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</si>
  <si>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</si>
  <si>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</si>
  <si>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</si>
  <si>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</si>
  <si>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</si>
  <si>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</si>
  <si>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</si>
  <si>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</si>
  <si>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</si>
  <si>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</si>
  <si>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</si>
  <si>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</si>
  <si>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</si>
  <si>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</si>
  <si>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</si>
  <si>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</si>
  <si>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</si>
  <si>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</si>
  <si>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</si>
  <si>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</si>
  <si>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</si>
  <si>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</si>
  <si>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</si>
  <si>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</si>
  <si>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</si>
  <si>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</si>
  <si>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</si>
  <si>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</si>
  <si>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</si>
  <si>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</si>
  <si>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</si>
  <si>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</si>
  <si>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</si>
  <si>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</si>
  <si>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</si>
  <si>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</si>
  <si>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</si>
  <si>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</si>
  <si>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</si>
  <si>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</si>
  <si>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</si>
  <si>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</si>
  <si>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</si>
  <si>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2021-20-20000992020</t>
  </si>
  <si>
    <t>Colegio La Pradera</t>
  </si>
  <si>
    <t>03-2015</t>
  </si>
  <si>
    <t>Brindar apoyo profesional de acompañamiento Psicosocial, Pedagogico, Ludicos-recreativos y Nutricional a los niños y niñas matriculados en los grados de jardin y prejardin, con el objetivo de contribuir a fortalecer su formacion en educacion inicial de acuerdo a los lineamientos de la primera infancia de esta institucion educativa.</t>
  </si>
  <si>
    <t>04-2016</t>
  </si>
  <si>
    <t>Brindar apoyo profesional de acompañamiento Psicosocial, Pedagogico, Ludicos-recreativos y Nutricional a los niños y niñas matriculados en los grados de jardin y prejardin, con el objetivo de contribuir a fortalecer su formacion en educacion inicial de ac</t>
  </si>
  <si>
    <t>05-2017</t>
  </si>
  <si>
    <t>06-2018</t>
  </si>
  <si>
    <t>Yanires Bolaños Duran</t>
  </si>
  <si>
    <t>3114104333 - 3003402711</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</si>
  <si>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primersa infancia de cero a siempre.</t>
  </si>
  <si>
    <t>fundacionfuentedevida20@gmail.com</t>
  </si>
  <si>
    <t>calle 13C N° 17-75 Barrio Alfonso Lopez</t>
  </si>
  <si>
    <t>calle 13B N° 17-65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</si>
</sst>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34" xfId="0" applyBorder="1" applyProtection="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2" zoomScale="92"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0" t="s">
        <v>2676</v>
      </c>
      <c r="D15" s="35"/>
      <c r="E15" s="35"/>
      <c r="F15" s="5"/>
      <c r="G15" s="32" t="s">
        <v>1168</v>
      </c>
      <c r="H15" s="103" t="s">
        <v>459</v>
      </c>
      <c r="I15" s="32" t="s">
        <v>2624</v>
      </c>
      <c r="J15" s="108" t="s">
        <v>2626</v>
      </c>
      <c r="L15" s="208" t="s">
        <v>8</v>
      </c>
      <c r="M15" s="208"/>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900197851</v>
      </c>
      <c r="C20" s="5"/>
      <c r="D20" s="73"/>
      <c r="E20" s="5"/>
      <c r="F20" s="5"/>
      <c r="G20" s="5"/>
      <c r="H20" s="185"/>
      <c r="I20" s="149" t="s">
        <v>459</v>
      </c>
      <c r="J20" s="150" t="s">
        <v>461</v>
      </c>
      <c r="K20" s="151">
        <v>482727870</v>
      </c>
      <c r="L20" s="152">
        <v>44193</v>
      </c>
      <c r="M20" s="152">
        <v>44561</v>
      </c>
      <c r="N20" s="135">
        <f>+(M20-L20)/30</f>
        <v>12.266666666666667</v>
      </c>
      <c r="O20" s="138"/>
      <c r="U20" s="134"/>
      <c r="V20" s="105">
        <f ca="1">NOW()</f>
        <v>44193.780821759261</v>
      </c>
      <c r="W20" s="105">
        <f ca="1">NOW()</f>
        <v>44193.780821759261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FUNDACION FUENTE DE VIDA</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2686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42037</v>
      </c>
      <c r="F48" s="145">
        <v>42328</v>
      </c>
      <c r="G48" s="159">
        <f>IF(AND(E48&lt;&gt;"",F48&lt;&gt;""),((F48-E48)/30),"")</f>
        <v>9.6999999999999993</v>
      </c>
      <c r="H48" s="122" t="s">
        <v>2679</v>
      </c>
      <c r="I48" s="113" t="s">
        <v>459</v>
      </c>
      <c r="J48" s="113" t="s">
        <v>461</v>
      </c>
      <c r="K48" s="116">
        <v>3000000</v>
      </c>
      <c r="L48" s="115" t="s">
        <v>1148</v>
      </c>
      <c r="M48" s="117">
        <v>1</v>
      </c>
      <c r="N48" s="115" t="s">
        <v>2634</v>
      </c>
      <c r="O48" s="115" t="s">
        <v>26</v>
      </c>
      <c r="P48" s="78"/>
    </row>
    <row r="49" spans="1:16" s="6" customFormat="1" ht="24.75" customHeight="1" x14ac:dyDescent="0.25">
      <c r="A49" s="143">
        <v>2</v>
      </c>
      <c r="B49" s="111" t="s">
        <v>2677</v>
      </c>
      <c r="C49" s="112" t="s">
        <v>32</v>
      </c>
      <c r="D49" s="110" t="s">
        <v>2680</v>
      </c>
      <c r="E49" s="145">
        <v>42408</v>
      </c>
      <c r="F49" s="145">
        <v>42692</v>
      </c>
      <c r="G49" s="159">
        <f t="shared" ref="G49:G50" si="2">IF(AND(E49&lt;&gt;"",F49&lt;&gt;""),((F49-E49)/30),"")</f>
        <v>9.4666666666666668</v>
      </c>
      <c r="H49" s="122" t="s">
        <v>2681</v>
      </c>
      <c r="I49" s="113" t="s">
        <v>459</v>
      </c>
      <c r="J49" s="113" t="s">
        <v>461</v>
      </c>
      <c r="K49" s="116">
        <v>3250000</v>
      </c>
      <c r="L49" s="115" t="s">
        <v>1148</v>
      </c>
      <c r="M49" s="117">
        <v>1</v>
      </c>
      <c r="N49" s="115" t="s">
        <v>2634</v>
      </c>
      <c r="O49" s="115" t="s">
        <v>26</v>
      </c>
      <c r="P49" s="78"/>
    </row>
    <row r="50" spans="1:16" s="6" customFormat="1" ht="24.75" customHeight="1" x14ac:dyDescent="0.25">
      <c r="A50" s="143">
        <v>3</v>
      </c>
      <c r="B50" s="111" t="s">
        <v>2677</v>
      </c>
      <c r="C50" s="112" t="s">
        <v>32</v>
      </c>
      <c r="D50" s="110" t="s">
        <v>2682</v>
      </c>
      <c r="E50" s="145">
        <v>42771</v>
      </c>
      <c r="F50" s="145">
        <v>43070</v>
      </c>
      <c r="G50" s="159">
        <f t="shared" si="2"/>
        <v>9.9666666666666668</v>
      </c>
      <c r="H50" s="119" t="s">
        <v>2681</v>
      </c>
      <c r="I50" s="113" t="s">
        <v>459</v>
      </c>
      <c r="J50" s="113" t="s">
        <v>461</v>
      </c>
      <c r="K50" s="116">
        <v>3500000</v>
      </c>
      <c r="L50" s="115" t="s">
        <v>1148</v>
      </c>
      <c r="M50" s="117">
        <v>1</v>
      </c>
      <c r="N50" s="115" t="s">
        <v>2634</v>
      </c>
      <c r="O50" s="115" t="s">
        <v>26</v>
      </c>
      <c r="P50" s="78"/>
    </row>
    <row r="51" spans="1:16" s="6" customFormat="1" ht="24.75" customHeight="1" outlineLevel="1" x14ac:dyDescent="0.25">
      <c r="A51" s="143">
        <v>4</v>
      </c>
      <c r="B51" s="111" t="s">
        <v>2677</v>
      </c>
      <c r="C51" s="112" t="s">
        <v>32</v>
      </c>
      <c r="D51" s="110" t="s">
        <v>2683</v>
      </c>
      <c r="E51" s="145">
        <v>43136</v>
      </c>
      <c r="F51" s="145">
        <v>43427</v>
      </c>
      <c r="G51" s="159">
        <f t="shared" ref="G51:G107" si="3">IF(AND(E51&lt;&gt;"",F51&lt;&gt;""),((F51-E51)/30),"")</f>
        <v>9.6999999999999993</v>
      </c>
      <c r="H51" s="122" t="s">
        <v>2681</v>
      </c>
      <c r="I51" s="113" t="s">
        <v>459</v>
      </c>
      <c r="J51" s="113" t="s">
        <v>461</v>
      </c>
      <c r="K51" s="116">
        <v>3800000</v>
      </c>
      <c r="L51" s="115" t="s">
        <v>1148</v>
      </c>
      <c r="M51" s="117">
        <v>1</v>
      </c>
      <c r="N51" s="115" t="s">
        <v>2634</v>
      </c>
      <c r="O51" s="115"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19309114.800000001</v>
      </c>
      <c r="F185" s="92"/>
      <c r="G185" s="93"/>
      <c r="H185" s="88"/>
      <c r="I185" s="90" t="s">
        <v>2627</v>
      </c>
      <c r="J185" s="165">
        <f>+SUM(M179:M183)</f>
        <v>0.04</v>
      </c>
      <c r="K185" s="201" t="s">
        <v>2628</v>
      </c>
      <c r="L185" s="201"/>
      <c r="M185" s="94">
        <f>+J185*(SUM(K20:K35))</f>
        <v>19309114.800000001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26" t="s">
        <v>2636</v>
      </c>
      <c r="C192" s="226"/>
      <c r="E192" s="5" t="s">
        <v>20</v>
      </c>
      <c r="H192" s="26" t="s">
        <v>24</v>
      </c>
      <c r="J192" s="5" t="s">
        <v>2637</v>
      </c>
      <c r="K192" s="5"/>
      <c r="M192" s="5"/>
      <c r="N192" s="5"/>
      <c r="O192" s="8"/>
      <c r="Q192" s="154"/>
      <c r="R192" s="155"/>
      <c r="S192" s="155"/>
      <c r="T192" s="154"/>
    </row>
    <row r="193" spans="1:18" x14ac:dyDescent="0.25">
      <c r="A193" s="9"/>
      <c r="C193" s="125">
        <v>43385</v>
      </c>
      <c r="D193" s="5"/>
      <c r="E193" s="126">
        <v>2613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2684</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YANI</cp:lastModifiedBy>
  <cp:lastPrinted>2020-12-28T23:46:16Z</cp:lastPrinted>
  <dcterms:created xsi:type="dcterms:W3CDTF">2020-10-14T21:57:42Z</dcterms:created>
  <dcterms:modified xsi:type="dcterms:W3CDTF">2020-12-28T23:51:13Z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