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<sst xmlns="http://schemas.openxmlformats.org/spreadsheetml/2006/main" count="3427" uniqueCount="2718">
  <si>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</si>
  <si>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</si>
  <si>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</si>
  <si>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</si>
  <si>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</si>
  <si>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</si>
  <si>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</si>
  <si>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</si>
  <si>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</si>
  <si>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</si>
  <si>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</si>
  <si>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</si>
  <si>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</si>
  <si>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</si>
  <si>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</si>
  <si>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</si>
  <si>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</si>
  <si>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</si>
  <si>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</si>
  <si>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</si>
  <si>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</si>
  <si>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</si>
  <si>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</si>
  <si>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</si>
  <si>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</si>
  <si>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</si>
  <si>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</si>
  <si>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</si>
  <si>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</si>
  <si>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</si>
  <si>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</si>
  <si>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</si>
  <si>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</si>
  <si>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</si>
  <si>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</si>
  <si>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</si>
  <si>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</si>
  <si>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</si>
  <si>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</si>
  <si>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</si>
  <si>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</si>
  <si>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</si>
  <si>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</si>
  <si>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</si>
  <si>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</si>
  <si>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</si>
  <si>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</si>
  <si>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</si>
  <si>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</si>
  <si>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</si>
  <si>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</si>
  <si>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</si>
  <si>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</si>
  <si>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</si>
  <si>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</si>
  <si>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</si>
  <si>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</si>
  <si>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</si>
  <si>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</si>
  <si>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</si>
  <si>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</si>
  <si>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</si>
  <si>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</si>
  <si>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</si>
  <si>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</si>
  <si>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</si>
  <si>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</si>
  <si>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</si>
  <si>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</si>
  <si>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</si>
  <si>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</si>
  <si>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</si>
  <si>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</si>
  <si>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</si>
  <si>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</si>
  <si>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</si>
  <si>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</si>
  <si>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</si>
  <si>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</si>
  <si>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</si>
  <si>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</si>
  <si>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</si>
  <si>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</si>
  <si>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</si>
  <si>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</si>
  <si>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</si>
  <si>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</si>
  <si>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</si>
  <si>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</si>
  <si>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</si>
  <si>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</si>
  <si>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</si>
  <si>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</si>
  <si>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</si>
  <si>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</si>
  <si>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</si>
  <si>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</si>
  <si>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</si>
  <si>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</si>
  <si>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</si>
  <si>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</si>
  <si>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</si>
  <si>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</si>
  <si>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</si>
  <si>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</si>
  <si>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</si>
  <si>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</si>
  <si>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</si>
  <si>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</si>
  <si>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</si>
  <si>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</si>
  <si>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</si>
  <si>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</si>
  <si>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</si>
  <si>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</si>
  <si>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</si>
  <si>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</si>
  <si>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</si>
  <si>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</si>
  <si>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</si>
  <si>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</si>
  <si>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</si>
  <si>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</si>
  <si>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</si>
  <si>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</si>
  <si>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</si>
  <si>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</si>
  <si>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</si>
  <si>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</si>
  <si>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</si>
  <si>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</si>
  <si>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</si>
  <si>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</si>
  <si>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</si>
  <si>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</si>
  <si>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</si>
  <si>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</si>
  <si>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</si>
  <si>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</si>
  <si>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</si>
  <si>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</si>
  <si>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</si>
  <si>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</si>
  <si>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</si>
  <si>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</si>
  <si>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</si>
  <si>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</si>
  <si>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</si>
  <si>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</si>
  <si>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</si>
  <si>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</si>
  <si>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</si>
  <si>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</si>
  <si>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</si>
  <si>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</si>
  <si>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</si>
  <si>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</si>
  <si>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</si>
  <si>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</si>
  <si>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</si>
  <si>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</si>
  <si>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</si>
  <si>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</si>
  <si>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</si>
  <si>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</si>
  <si>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</si>
  <si>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</si>
  <si>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</si>
  <si>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</si>
  <si>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</si>
  <si>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</si>
  <si>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</si>
  <si>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</si>
  <si>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</si>
  <si>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</si>
  <si>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</si>
  <si>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</si>
  <si>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</si>
  <si>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</si>
  <si>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</si>
  <si>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</si>
  <si>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</si>
  <si>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</si>
  <si>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</si>
  <si>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</si>
  <si>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</si>
  <si>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</si>
  <si>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</si>
  <si>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</si>
  <si>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</si>
  <si>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</si>
  <si>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</si>
  <si>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</si>
  <si>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</si>
  <si>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</si>
  <si>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</si>
  <si>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</si>
  <si>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</si>
  <si>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</si>
  <si>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</si>
  <si>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</si>
  <si>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</si>
  <si>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</si>
  <si>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</si>
  <si>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</si>
  <si>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</si>
  <si>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</si>
  <si>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</si>
  <si>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</si>
  <si>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</si>
  <si>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</si>
  <si>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</si>
  <si>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</si>
  <si>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</si>
  <si>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</si>
  <si>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</si>
  <si>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</si>
  <si>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</si>
  <si>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</si>
  <si>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</si>
  <si>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</si>
  <si>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</si>
  <si>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</si>
  <si>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</si>
  <si>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</si>
  <si>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</si>
  <si>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</si>
  <si>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</si>
  <si>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</si>
  <si>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</si>
  <si>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</si>
  <si>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</si>
  <si>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</si>
  <si>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</si>
  <si>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</si>
  <si>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</si>
  <si>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</si>
  <si>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</si>
  <si>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</si>
  <si>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</si>
  <si>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</si>
  <si>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</si>
  <si>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</si>
  <si>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</si>
  <si>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</si>
  <si>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</si>
  <si>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</si>
  <si>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</si>
  <si>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</si>
  <si>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</si>
  <si>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</si>
  <si>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</si>
  <si>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</si>
  <si>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</si>
  <si>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</si>
  <si>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</si>
  <si>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</si>
  <si>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</si>
  <si>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</si>
  <si>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</si>
  <si>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</si>
  <si>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</si>
  <si>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</si>
  <si>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</si>
  <si>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</si>
  <si>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</si>
  <si>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</si>
  <si>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</si>
  <si>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</si>
  <si>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</si>
  <si>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</si>
  <si>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</si>
  <si>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</si>
  <si>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</si>
  <si>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</si>
  <si>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</si>
  <si>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</si>
  <si>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</si>
  <si>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</si>
  <si>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</si>
  <si>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</si>
  <si>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</si>
  <si>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</si>
  <si>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</si>
  <si>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</si>
  <si>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</si>
  <si>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</si>
  <si>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</si>
  <si>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</si>
  <si>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</si>
  <si>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</si>
  <si>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</si>
  <si>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</si>
  <si>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</si>
  <si>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</si>
  <si>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</si>
  <si>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</si>
  <si>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</si>
  <si>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</si>
  <si>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</si>
  <si>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</si>
  <si>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</si>
  <si>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</si>
  <si>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</si>
  <si>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</si>
  <si>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</si>
  <si>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</si>
  <si>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</si>
  <si>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</si>
  <si>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</si>
  <si>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</si>
  <si>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</si>
  <si>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</si>
  <si>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</si>
  <si>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</si>
  <si>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</si>
  <si>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</si>
  <si>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</si>
  <si>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</si>
  <si>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</si>
  <si>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</si>
  <si>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</si>
  <si>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</si>
  <si>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</si>
  <si>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</si>
  <si>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</si>
  <si>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</si>
  <si>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</si>
  <si>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</si>
  <si>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</si>
  <si>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</si>
  <si>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</si>
  <si>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</si>
  <si>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</si>
  <si>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</si>
  <si>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</si>
  <si>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</si>
  <si>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</si>
  <si>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</si>
  <si>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</si>
  <si>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</si>
  <si>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</si>
  <si>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</si>
  <si>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</si>
  <si>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</si>
  <si>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</si>
  <si>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</si>
  <si>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</si>
  <si>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</si>
  <si>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</si>
  <si>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</si>
  <si>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</si>
  <si>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</si>
  <si>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</si>
  <si>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</si>
  <si>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</si>
  <si>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</si>
  <si>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</si>
  <si>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</si>
  <si>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</si>
  <si>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</si>
  <si>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</si>
  <si>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</si>
  <si>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</si>
  <si>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</si>
  <si>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</si>
  <si>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</si>
  <si>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</si>
  <si>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</si>
  <si>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</si>
  <si>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</si>
  <si>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</si>
  <si>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</si>
  <si>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</si>
  <si>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</si>
  <si>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</si>
  <si>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</si>
  <si>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</si>
  <si>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</si>
  <si>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</si>
  <si>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</si>
  <si>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</si>
  <si>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</si>
  <si>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</si>
  <si>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</si>
  <si>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</si>
  <si>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</si>
  <si>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</si>
  <si>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</si>
  <si>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</si>
  <si>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</si>
  <si>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</si>
  <si>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</si>
  <si>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</si>
  <si>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</si>
  <si>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</si>
  <si>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</si>
  <si>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</si>
  <si>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</si>
  <si>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</si>
  <si>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</si>
  <si>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</si>
  <si>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</si>
  <si>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</si>
  <si>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</si>
  <si>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</si>
  <si>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</si>
  <si>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</si>
  <si>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</si>
  <si>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</si>
  <si>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</si>
  <si>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</si>
  <si>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</si>
  <si>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</si>
  <si>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</si>
  <si>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</si>
  <si>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</si>
  <si>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</si>
  <si>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</si>
  <si>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</si>
  <si>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</si>
  <si>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</si>
  <si>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</si>
  <si>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</si>
  <si>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</si>
  <si>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</si>
  <si>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</si>
  <si>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</si>
  <si>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</si>
  <si>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</si>
  <si>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</si>
  <si>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</si>
  <si>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</si>
  <si>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</si>
  <si>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</si>
  <si>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</si>
  <si>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</si>
  <si>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</si>
  <si>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</si>
  <si>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</si>
  <si>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</si>
  <si>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</si>
  <si>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</si>
  <si>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</si>
  <si>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</si>
  <si>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</si>
  <si>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</si>
  <si>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</si>
  <si>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</si>
  <si>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</si>
  <si>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</si>
  <si>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</si>
  <si>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</si>
  <si>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</si>
  <si>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</si>
  <si>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</si>
  <si>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</si>
  <si>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</si>
  <si>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</si>
  <si>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</si>
  <si>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</si>
  <si>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</si>
  <si>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</si>
  <si>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</si>
  <si>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</si>
  <si>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</si>
  <si>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</si>
  <si>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</si>
  <si>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</si>
  <si>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</si>
  <si>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</si>
  <si>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</si>
  <si>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</si>
  <si>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</si>
  <si>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</si>
  <si>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</si>
  <si>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</si>
  <si>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</si>
  <si>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</si>
  <si>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</si>
  <si>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</si>
  <si>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</si>
  <si>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</si>
  <si>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</si>
  <si>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</si>
  <si>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</si>
  <si>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</si>
  <si>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</si>
  <si>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</si>
  <si>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</si>
  <si>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</si>
  <si>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</si>
  <si>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</si>
  <si>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</si>
  <si>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</si>
  <si>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</si>
  <si>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</si>
  <si>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</si>
  <si>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</si>
  <si>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</si>
  <si>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</si>
  <si>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</si>
  <si>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</si>
  <si>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</si>
  <si>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</si>
  <si>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</si>
  <si>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</si>
  <si>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</si>
  <si>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</si>
  <si>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</si>
  <si>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</si>
  <si>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</si>
  <si>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</si>
  <si>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</si>
  <si>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</si>
  <si>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</si>
  <si>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</si>
  <si>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</si>
  <si>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</si>
  <si>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</si>
  <si>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</si>
  <si>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</si>
  <si>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</si>
  <si>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</si>
  <si>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</si>
  <si>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</si>
  <si>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</si>
  <si>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</si>
  <si>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</si>
  <si>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</si>
  <si>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</si>
  <si>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</si>
  <si>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</si>
  <si>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</si>
  <si>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</si>
  <si>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</si>
  <si>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</si>
  <si>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</si>
  <si>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</si>
  <si>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</si>
  <si>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</si>
  <si>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</si>
  <si>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</si>
  <si>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</si>
  <si>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</si>
  <si>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</si>
  <si>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</si>
  <si>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</si>
  <si>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</si>
  <si>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</si>
  <si>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</si>
  <si>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</si>
  <si>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</si>
  <si>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</si>
  <si>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</si>
  <si>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</si>
  <si>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</si>
  <si>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</si>
  <si>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</si>
  <si>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</si>
  <si>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</si>
  <si>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</si>
  <si>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</si>
  <si>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</si>
  <si>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</si>
  <si>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</si>
  <si>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</si>
  <si>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</si>
  <si>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</si>
  <si>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</si>
  <si>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</si>
  <si>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</si>
  <si>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</si>
  <si>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</si>
  <si>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</si>
  <si>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</si>
  <si>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</si>
  <si>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</si>
  <si>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</si>
  <si>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</si>
  <si>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</si>
  <si>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</si>
  <si>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</si>
  <si>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</si>
  <si>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</si>
  <si>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</si>
  <si>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</si>
  <si>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</si>
  <si>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</si>
  <si>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</si>
  <si>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</si>
  <si>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</si>
  <si>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</si>
  <si>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</si>
  <si>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</si>
  <si>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</si>
  <si>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</si>
  <si>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</si>
  <si>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</si>
  <si>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</si>
  <si>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</si>
  <si>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</si>
  <si>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</si>
  <si>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</si>
  <si>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</si>
  <si>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</si>
  <si>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</si>
  <si>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</si>
  <si>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</si>
  <si>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</si>
  <si>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</si>
  <si>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</si>
  <si>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</si>
  <si>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</si>
  <si>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</si>
  <si>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</si>
  <si>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</si>
  <si>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</si>
  <si>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</si>
  <si>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</si>
  <si>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</si>
  <si>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</si>
  <si>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</si>
  <si>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</si>
  <si>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</si>
  <si>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</si>
  <si>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</si>
  <si>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</si>
  <si>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</si>
  <si>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</si>
  <si>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</si>
  <si>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</si>
  <si>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</si>
  <si>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</si>
  <si>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</si>
  <si>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</si>
  <si>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</si>
  <si>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</si>
  <si>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</si>
  <si>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</si>
  <si>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</si>
  <si>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</si>
  <si>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</si>
  <si>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</si>
  <si>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</si>
  <si>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</si>
  <si>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</si>
  <si>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</si>
  <si>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</si>
  <si>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</si>
  <si>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</si>
  <si>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</si>
  <si>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</si>
  <si>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</si>
  <si>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</si>
  <si>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</si>
  <si>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</si>
  <si>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</si>
  <si>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</si>
  <si>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</si>
  <si>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</si>
  <si>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</si>
  <si>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</si>
  <si>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</si>
  <si>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</si>
  <si>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</si>
  <si>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</si>
  <si>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</si>
  <si>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</si>
  <si>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</si>
  <si>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</si>
  <si>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</si>
  <si>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</si>
  <si>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</si>
  <si>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</si>
  <si>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</si>
  <si>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</si>
  <si>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</si>
  <si>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</si>
  <si>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</si>
  <si>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</si>
  <si>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</si>
  <si>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</si>
  <si>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</si>
  <si>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</si>
  <si>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</si>
  <si>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</si>
  <si>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</si>
  <si>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</si>
  <si>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</si>
  <si>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</si>
  <si>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</si>
  <si>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</si>
  <si>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</si>
  <si>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</si>
  <si>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</si>
  <si>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</si>
  <si>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</si>
  <si>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</si>
  <si>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</si>
  <si>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</si>
  <si>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</si>
  <si>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</si>
  <si>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</si>
  <si>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</si>
  <si>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</si>
  <si>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</si>
  <si>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</si>
  <si>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</si>
  <si>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</si>
  <si>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</si>
  <si>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</si>
  <si>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</si>
  <si>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</si>
  <si>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</si>
  <si>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</si>
  <si>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</si>
  <si>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</si>
  <si>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</si>
  <si>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</si>
  <si>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</si>
  <si>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</si>
  <si>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</si>
  <si>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</si>
  <si>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</si>
  <si>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</si>
  <si>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</si>
  <si>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</si>
  <si>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</si>
  <si>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</si>
  <si>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</si>
  <si>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</si>
  <si>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</si>
  <si>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</si>
  <si>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</si>
  <si>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</si>
  <si>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</si>
  <si>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</si>
  <si>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</si>
  <si>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</si>
  <si>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</si>
  <si>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</si>
  <si>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</si>
  <si>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</si>
  <si>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</si>
  <si>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</si>
  <si>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</si>
  <si>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</si>
  <si>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</si>
  <si>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</si>
  <si>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</si>
  <si>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</si>
  <si>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</si>
  <si>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</si>
  <si>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</si>
  <si>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</si>
  <si>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</si>
  <si>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</si>
  <si>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</si>
  <si>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</si>
  <si>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</si>
  <si>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</si>
  <si>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</si>
  <si>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</si>
  <si>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</si>
  <si>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</si>
  <si>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</si>
  <si>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</si>
  <si>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</si>
  <si>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</si>
  <si>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</si>
  <si>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</si>
  <si>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</si>
  <si>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</si>
  <si>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</si>
  <si>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</si>
  <si>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</si>
  <si>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</si>
  <si>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</si>
  <si>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</si>
  <si>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</si>
  <si>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</si>
  <si>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</si>
  <si>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</si>
  <si>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</si>
  <si>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</si>
  <si>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</si>
  <si>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</si>
  <si>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</si>
  <si>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</si>
  <si>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</si>
  <si>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</si>
  <si>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</si>
  <si>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</si>
  <si>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</si>
  <si>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</si>
  <si>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</si>
  <si>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</si>
  <si>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</si>
  <si>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</si>
  <si>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</si>
  <si>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</si>
  <si>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</si>
  <si>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</si>
  <si>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</si>
  <si>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</si>
  <si>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</si>
  <si>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</si>
  <si>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</si>
  <si>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</si>
  <si>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</si>
  <si>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</si>
  <si>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</si>
  <si>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</si>
  <si>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</si>
  <si>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</si>
  <si>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</si>
  <si>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</si>
  <si>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</si>
  <si>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</si>
  <si>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</si>
  <si>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</si>
  <si>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</si>
  <si>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</si>
  <si>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</si>
  <si>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</si>
  <si>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</si>
  <si>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</si>
  <si>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</si>
  <si>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</si>
  <si>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</si>
  <si>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</si>
  <si>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</si>
  <si>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</si>
  <si>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</si>
  <si>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</si>
  <si>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</si>
  <si>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</si>
  <si>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</si>
  <si>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</si>
  <si>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</si>
  <si>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</si>
  <si>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</si>
  <si>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</si>
  <si>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</si>
  <si>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</si>
  <si>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</si>
  <si>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</si>
  <si>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</si>
  <si>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</si>
  <si>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</si>
  <si>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</si>
  <si>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</si>
  <si>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</si>
  <si>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</si>
  <si>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</si>
  <si>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</si>
  <si>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</si>
  <si>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</si>
  <si>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</si>
  <si>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</si>
  <si>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</si>
  <si>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</si>
  <si>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</si>
  <si>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</si>
  <si>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</si>
  <si>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</si>
  <si>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</si>
  <si>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</si>
  <si>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</si>
  <si>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</si>
  <si>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</si>
  <si>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</si>
  <si>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</si>
  <si>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</si>
  <si>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</si>
  <si>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</si>
  <si>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</si>
  <si>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</si>
  <si>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</si>
  <si>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</si>
  <si>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</si>
  <si>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</si>
  <si>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</si>
  <si>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</si>
  <si>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</si>
  <si>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</si>
  <si>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</si>
  <si>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</si>
  <si>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</si>
  <si>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</si>
  <si>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</si>
  <si>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</si>
  <si>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</si>
  <si>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</si>
  <si>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</si>
  <si>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</si>
  <si>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</si>
  <si>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</si>
  <si>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</si>
  <si>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</si>
  <si>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</si>
  <si>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</si>
  <si>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</si>
  <si>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</si>
  <si>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</si>
  <si>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</si>
  <si>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</si>
  <si>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</si>
  <si>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</si>
  <si>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</si>
  <si>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</si>
  <si>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</si>
  <si>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</si>
  <si>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</si>
  <si>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</si>
  <si>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</si>
  <si>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</si>
  <si>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</si>
  <si>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</si>
  <si>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</si>
  <si>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</si>
  <si>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</si>
  <si>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</si>
  <si>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</si>
  <si>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</si>
  <si>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</si>
  <si>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</si>
  <si>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</si>
  <si>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</si>
  <si>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</si>
  <si>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</si>
  <si>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</si>
  <si>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</si>
  <si>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</si>
  <si>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</si>
  <si>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</si>
  <si>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</si>
  <si>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</si>
  <si>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</si>
  <si>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</si>
  <si>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</si>
  <si>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</si>
  <si>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</si>
  <si>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</si>
  <si>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</si>
  <si>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</si>
  <si>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</si>
  <si>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</si>
  <si>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</si>
  <si>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</si>
  <si>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</si>
  <si>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</si>
  <si>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</si>
  <si>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</si>
  <si>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</si>
  <si>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</si>
  <si>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</si>
  <si>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</si>
  <si>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</si>
  <si>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</si>
  <si>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</si>
  <si>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</si>
  <si>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</si>
  <si>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</si>
  <si>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</si>
  <si>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</si>
  <si>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</si>
  <si>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</si>
  <si>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</si>
  <si>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</si>
  <si>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</si>
  <si>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</si>
  <si>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</si>
  <si>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</si>
  <si>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</si>
  <si>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</si>
  <si>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</si>
  <si>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</si>
  <si>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</si>
  <si>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</si>
  <si>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</si>
  <si>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</si>
  <si>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</si>
  <si>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</si>
  <si>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</si>
  <si>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</si>
  <si>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</si>
  <si>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</si>
  <si>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</si>
  <si>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</si>
  <si>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</si>
  <si>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</si>
  <si>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</si>
  <si>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</si>
  <si>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</si>
  <si>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</si>
  <si>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</si>
  <si>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</si>
  <si>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</si>
  <si>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</si>
  <si>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</si>
  <si>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</si>
  <si>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</si>
  <si>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</si>
  <si>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</si>
  <si>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</si>
  <si>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</si>
  <si>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</si>
  <si>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</si>
  <si>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</si>
  <si>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</si>
  <si>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</si>
  <si>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</si>
  <si>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</si>
  <si>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</si>
  <si>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</si>
  <si>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</si>
  <si>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</si>
  <si>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</si>
  <si>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</si>
  <si>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</si>
  <si>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</si>
  <si>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</si>
  <si>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</si>
  <si>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</si>
  <si>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</si>
  <si>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</si>
  <si>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</si>
  <si>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</si>
  <si>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</si>
  <si>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</si>
  <si>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</si>
  <si>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</si>
  <si>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</si>
  <si>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</si>
  <si>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</si>
  <si>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</si>
  <si>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</si>
  <si>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</si>
  <si>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</si>
  <si>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</si>
  <si>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</si>
  <si>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</si>
  <si>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</si>
  <si>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</si>
  <si>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</si>
  <si>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</si>
  <si>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</si>
  <si>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</si>
  <si>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</si>
  <si>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</si>
  <si>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</si>
  <si>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</si>
  <si>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</si>
  <si>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</si>
  <si>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</si>
  <si>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</si>
  <si>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</si>
  <si>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</si>
  <si>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</si>
  <si>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</si>
  <si>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</si>
  <si>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</si>
  <si>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</si>
  <si>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</si>
  <si>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</si>
  <si>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</si>
  <si>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</si>
  <si>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</si>
  <si>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</si>
  <si>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</si>
  <si>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</si>
  <si>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</si>
  <si>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</si>
  <si>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</si>
  <si>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</si>
  <si>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</si>
  <si>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</si>
  <si>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</si>
  <si>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</si>
  <si>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</si>
  <si>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</si>
  <si>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</si>
  <si>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</si>
  <si>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</si>
  <si>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</si>
  <si>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</si>
  <si>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</si>
  <si>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</si>
  <si>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</si>
  <si>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</si>
  <si>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</si>
  <si>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</si>
  <si>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</si>
  <si>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</si>
  <si>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</si>
  <si>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</si>
  <si>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</si>
  <si>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</si>
  <si>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</si>
  <si>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</si>
  <si>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</si>
  <si>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</si>
  <si>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</si>
  <si>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</si>
  <si>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</si>
  <si>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</si>
  <si>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</si>
  <si>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</si>
  <si>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</si>
  <si>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</si>
  <si>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</si>
  <si>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</si>
  <si>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</si>
  <si>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</si>
  <si>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</si>
  <si>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</si>
  <si>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</si>
  <si>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</si>
  <si>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</si>
  <si>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</si>
  <si>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</si>
  <si>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</si>
  <si>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</si>
  <si>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</si>
  <si>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</si>
  <si>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</si>
  <si>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</si>
  <si>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</si>
  <si>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</si>
  <si>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</si>
  <si>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</si>
  <si>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</si>
  <si>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</si>
  <si>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</si>
  <si>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</si>
  <si>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</si>
  <si>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</si>
  <si>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</si>
  <si>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</si>
  <si>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</si>
  <si>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</si>
  <si>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</si>
  <si>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</si>
  <si>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</si>
  <si>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</si>
  <si>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</si>
  <si>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</si>
  <si>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</si>
  <si>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</si>
  <si>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</si>
  <si>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</si>
  <si>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</si>
  <si>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</si>
  <si>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</si>
  <si>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</si>
  <si>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</si>
  <si>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</si>
  <si>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</si>
  <si>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</si>
  <si>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</si>
  <si>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</si>
  <si>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</si>
  <si>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</si>
  <si>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</si>
  <si>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</si>
  <si>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</si>
  <si>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</si>
  <si>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</si>
  <si>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</si>
  <si>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</si>
  <si>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</si>
  <si>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</si>
  <si>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</si>
  <si>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</si>
  <si>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</si>
  <si>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</si>
  <si>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</si>
  <si>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</si>
  <si>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</si>
  <si>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</si>
  <si>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</si>
  <si>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</si>
  <si>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</si>
  <si>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</si>
  <si>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</si>
  <si>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</si>
  <si>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</si>
  <si>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</si>
  <si>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</si>
  <si>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</si>
  <si>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</si>
  <si>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</si>
  <si>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</si>
  <si>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</si>
  <si>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</si>
  <si>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</si>
  <si>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</si>
  <si>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</si>
  <si>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</si>
  <si>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</si>
  <si>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</si>
  <si>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</si>
  <si>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</si>
  <si>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</si>
  <si>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</si>
  <si>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</si>
  <si>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</si>
  <si>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</si>
  <si>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</si>
  <si>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</si>
  <si>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</si>
  <si>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</si>
  <si>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</si>
  <si>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</si>
  <si>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</si>
  <si>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</si>
  <si>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</si>
  <si>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</si>
  <si>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</si>
  <si>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</si>
  <si>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</si>
  <si>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</si>
  <si>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</si>
  <si>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</si>
  <si>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</si>
  <si>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</si>
  <si>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</si>
  <si>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</si>
  <si>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</si>
  <si>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</si>
  <si>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</si>
  <si>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</si>
  <si>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</si>
  <si>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</si>
  <si>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</si>
  <si>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</si>
  <si>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</si>
  <si>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</si>
  <si>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</si>
  <si>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</si>
  <si>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</si>
  <si>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</si>
  <si>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</si>
  <si>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</si>
  <si>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</si>
  <si>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</si>
  <si>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</si>
  <si>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</si>
  <si>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</si>
  <si>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</si>
  <si>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</si>
  <si>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</si>
  <si>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</si>
  <si>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</si>
  <si>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</si>
  <si>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</si>
  <si>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</si>
  <si>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</si>
  <si>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</si>
  <si>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</si>
  <si>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</si>
  <si>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</si>
  <si>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</si>
  <si>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</si>
  <si>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</si>
  <si>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</si>
  <si>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</si>
  <si>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</si>
  <si>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</si>
  <si>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</si>
  <si>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</si>
  <si>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</si>
  <si>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</si>
  <si>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</si>
  <si>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</si>
  <si>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</si>
  <si>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</si>
  <si>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</si>
  <si>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</si>
  <si>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</si>
  <si>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</si>
  <si>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</si>
  <si>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</si>
  <si>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</si>
  <si>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</si>
  <si>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</si>
  <si>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</si>
  <si>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</si>
  <si>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</si>
  <si>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</si>
  <si>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</si>
  <si>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</si>
  <si>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</si>
  <si>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</si>
  <si>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</si>
  <si>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</si>
  <si>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</si>
  <si>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</si>
  <si>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</si>
  <si>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</si>
  <si>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</si>
  <si>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</si>
  <si>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</si>
  <si>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</si>
  <si>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</si>
  <si>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</si>
  <si>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</si>
  <si>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</si>
  <si>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</si>
  <si>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</si>
  <si>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</si>
  <si>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</si>
  <si>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</si>
  <si>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</si>
  <si>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</si>
  <si>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</si>
  <si>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</si>
  <si>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</si>
  <si>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</si>
  <si>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</si>
  <si>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</si>
  <si>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</si>
  <si>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</si>
  <si>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</si>
  <si>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</si>
  <si>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</si>
  <si>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</si>
  <si>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</si>
  <si>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</si>
  <si>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</si>
  <si>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</si>
  <si>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</si>
  <si>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</si>
  <si>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</si>
  <si>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</si>
  <si>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</si>
  <si>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</si>
  <si>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</si>
  <si>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</si>
  <si>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</si>
  <si>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</si>
  <si>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</si>
  <si>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</si>
  <si>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</si>
  <si>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</si>
  <si>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</si>
  <si>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</si>
  <si>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</si>
  <si>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</si>
  <si>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</si>
  <si>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</si>
  <si>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</si>
  <si>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</si>
  <si>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</si>
  <si>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</si>
  <si>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</si>
  <si>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</si>
  <si>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</si>
  <si>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</si>
  <si>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</si>
  <si>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</si>
  <si>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</si>
  <si>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</si>
  <si>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</si>
  <si>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</si>
  <si>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</si>
  <si>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</si>
  <si>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</si>
  <si>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</si>
  <si>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</si>
  <si>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</si>
  <si>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</si>
  <si>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</si>
  <si>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</si>
  <si>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</si>
  <si>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</si>
  <si>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</si>
  <si>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</si>
  <si>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</si>
  <si>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</si>
  <si>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</si>
  <si>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</si>
  <si>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</si>
  <si>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</si>
  <si>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</si>
  <si>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</si>
  <si>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</si>
  <si>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</si>
  <si>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</si>
  <si>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</si>
  <si>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</si>
  <si>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</si>
  <si>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</si>
  <si>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</si>
  <si>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</si>
  <si>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</si>
  <si>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</si>
  <si>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</si>
  <si>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</si>
  <si>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</si>
  <si>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</si>
  <si>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</si>
  <si>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</si>
  <si>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</si>
  <si>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</si>
  <si>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</si>
  <si>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</si>
  <si>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</si>
  <si>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</si>
  <si>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</si>
  <si>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</si>
  <si>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</si>
  <si>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</si>
  <si>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</si>
  <si>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</si>
  <si>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</si>
  <si>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</si>
  <si>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</si>
  <si>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</si>
  <si>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</si>
  <si>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</si>
  <si>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</si>
  <si>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</si>
  <si>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</si>
  <si>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</si>
  <si>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</si>
  <si>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</si>
  <si>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</si>
  <si>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</si>
  <si>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</si>
  <si>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</si>
  <si>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</si>
  <si>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</si>
  <si>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</si>
  <si>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</si>
  <si>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</si>
  <si>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</si>
  <si>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</si>
  <si>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</si>
  <si>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</si>
  <si>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</si>
  <si>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</si>
  <si>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</si>
  <si>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</si>
  <si>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</si>
  <si>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</si>
  <si>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</si>
  <si>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</si>
  <si>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</si>
  <si>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</si>
  <si>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</si>
  <si>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</si>
  <si>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</si>
  <si>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</si>
  <si>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</si>
  <si>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</si>
  <si>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</si>
  <si>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</si>
  <si>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</si>
  <si>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</si>
  <si>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</si>
  <si>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</si>
  <si>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</si>
  <si>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</si>
  <si>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</si>
  <si>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</si>
  <si>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</si>
  <si>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</si>
  <si>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</si>
  <si>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</si>
  <si>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</si>
  <si>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</si>
  <si>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</si>
  <si>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</si>
  <si>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</si>
  <si>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</si>
  <si>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</si>
  <si>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</si>
  <si>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</si>
  <si>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</si>
  <si>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</si>
  <si>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</si>
  <si>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</si>
  <si>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</si>
  <si>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</si>
  <si>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</si>
  <si>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</si>
  <si>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</si>
  <si>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</si>
  <si>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</si>
  <si>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</si>
  <si>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</si>
  <si>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</si>
  <si>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</si>
  <si>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</si>
  <si>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</si>
  <si>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</si>
  <si>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</si>
  <si>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</si>
  <si>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</si>
  <si>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</si>
  <si>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</si>
  <si>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</si>
  <si>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</si>
  <si>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</si>
  <si>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</si>
  <si>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</si>
  <si>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</si>
  <si>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</si>
  <si>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</si>
  <si>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</si>
  <si>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</si>
  <si>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</si>
  <si>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</si>
  <si>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</si>
  <si>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</si>
  <si>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</si>
  <si>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</si>
  <si>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</si>
  <si>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</si>
  <si>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</si>
  <si>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</si>
  <si>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</si>
  <si>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</si>
  <si>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</si>
  <si>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</si>
  <si>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</si>
  <si>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</si>
  <si>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</si>
  <si>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</si>
  <si>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</si>
  <si>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</si>
  <si>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</si>
  <si>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</si>
  <si>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</si>
  <si>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</si>
  <si>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</si>
  <si>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</si>
  <si>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</si>
  <si>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</si>
  <si>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</si>
  <si>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</si>
  <si>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</si>
  <si>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</si>
  <si>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</si>
  <si>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</si>
  <si>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</si>
  <si>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</si>
  <si>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</si>
  <si>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</si>
  <si>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</si>
  <si>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</si>
  <si>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</si>
  <si>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</si>
  <si>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</si>
  <si>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</si>
  <si>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</si>
  <si>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</si>
  <si>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</si>
  <si>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</si>
  <si>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</si>
  <si>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</si>
  <si>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</si>
  <si>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</si>
  <si>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</si>
  <si>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</si>
  <si>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</si>
  <si>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</si>
  <si>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</si>
  <si>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</si>
  <si>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</si>
  <si>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</si>
  <si>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</si>
  <si>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</si>
  <si>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</si>
  <si>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</si>
  <si>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</si>
  <si>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</si>
  <si>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</si>
  <si>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</si>
  <si>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</si>
  <si>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</si>
  <si>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</si>
  <si>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</si>
  <si>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</si>
  <si>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</si>
  <si>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</si>
  <si>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</si>
  <si>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</si>
  <si>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</si>
  <si>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</si>
  <si>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</si>
  <si>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</si>
  <si>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</si>
  <si>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</si>
  <si>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</si>
  <si>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</si>
  <si>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</si>
  <si>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</si>
  <si>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</si>
  <si>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</si>
  <si>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</si>
  <si>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</si>
  <si>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</si>
  <si>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</si>
  <si>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</si>
  <si>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</si>
  <si>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</si>
  <si>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</si>
  <si>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</si>
  <si>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</si>
  <si>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</si>
  <si>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</si>
  <si>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</si>
  <si>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</si>
  <si>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</si>
  <si>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</si>
  <si>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</si>
  <si>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</si>
  <si>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</si>
  <si>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</si>
  <si>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</si>
  <si>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</si>
  <si>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</si>
  <si>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</si>
  <si>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</si>
  <si>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</si>
  <si>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</si>
  <si>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</si>
  <si>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</si>
  <si>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</si>
  <si>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</si>
  <si>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</si>
  <si>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</si>
  <si>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</si>
  <si>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</si>
  <si>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</si>
  <si>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</si>
  <si>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</si>
  <si>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</si>
  <si>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</si>
  <si>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</si>
  <si>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</si>
  <si>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</si>
  <si>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</si>
  <si>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</si>
  <si>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</si>
  <si>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</si>
  <si>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</si>
  <si>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</si>
  <si>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</si>
  <si>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</si>
  <si>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</si>
  <si>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</si>
  <si>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</si>
  <si>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</si>
  <si>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</si>
  <si>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</si>
  <si>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</si>
  <si>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</si>
  <si>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</si>
  <si>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</si>
  <si>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</si>
  <si>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</si>
  <si>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</si>
  <si>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</si>
  <si>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</si>
  <si>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</si>
  <si>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</si>
  <si>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</si>
  <si>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</si>
  <si>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</si>
  <si>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</si>
  <si>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</si>
  <si>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</si>
  <si>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</si>
  <si>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</si>
  <si>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</si>
  <si>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</si>
  <si>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</si>
  <si>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</si>
  <si>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</si>
  <si>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</si>
  <si>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</si>
  <si>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</si>
  <si>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</si>
  <si>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</si>
  <si>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</si>
  <si>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</si>
  <si>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</si>
  <si>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</si>
  <si>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</si>
  <si>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</si>
  <si>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</si>
  <si>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</si>
  <si>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</si>
  <si>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</si>
  <si>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</si>
  <si>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</si>
  <si>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</si>
  <si>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</si>
  <si>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</si>
  <si>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</si>
  <si>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</si>
  <si>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</si>
  <si>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</si>
  <si>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</si>
  <si>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</si>
  <si>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</si>
  <si>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</si>
  <si>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</si>
  <si>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</si>
  <si>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</si>
  <si>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</si>
  <si>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</si>
  <si>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</si>
  <si>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</si>
  <si>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</si>
  <si>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</si>
  <si>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</si>
  <si>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</si>
  <si>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</si>
  <si>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</si>
  <si>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</si>
  <si>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</si>
  <si>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</si>
  <si>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</si>
  <si>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</si>
  <si>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</si>
  <si>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</si>
  <si>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</si>
  <si>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</si>
  <si>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</si>
  <si>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</si>
  <si>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</si>
  <si>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</si>
  <si>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</si>
  <si>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</si>
  <si>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</si>
  <si>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</si>
  <si>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</si>
  <si>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</si>
  <si>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</si>
  <si>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</si>
  <si>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</si>
  <si>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</si>
  <si>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</si>
  <si>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</si>
  <si>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</si>
  <si>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</si>
  <si>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</si>
  <si>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</si>
  <si>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</si>
  <si>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</si>
  <si>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</si>
  <si>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</si>
  <si>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</si>
  <si>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</si>
  <si>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</si>
  <si>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</si>
  <si>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</si>
  <si>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</si>
  <si>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</si>
  <si>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</si>
  <si>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</si>
  <si>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</si>
  <si>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</si>
  <si>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</si>
  <si>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</si>
  <si>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</si>
  <si>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</si>
  <si>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</si>
  <si>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</si>
  <si>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</si>
  <si>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</si>
  <si>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</si>
  <si>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</si>
  <si>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</si>
  <si>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</si>
  <si>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</si>
  <si>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</si>
  <si>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</si>
  <si>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</si>
  <si>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</si>
  <si>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</si>
  <si>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</si>
  <si>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</si>
  <si>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</si>
  <si>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</si>
  <si>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</si>
  <si>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</si>
  <si>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</si>
  <si>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</si>
  <si>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</si>
  <si>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</si>
  <si>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</si>
  <si>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</si>
  <si>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</si>
  <si>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</si>
  <si>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</si>
  <si>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</si>
  <si>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</si>
  <si>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</si>
  <si>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</si>
  <si>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</si>
  <si>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</si>
  <si>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</si>
  <si>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</si>
  <si>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</si>
  <si>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</si>
  <si>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</si>
  <si>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</si>
  <si>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</si>
  <si>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</si>
  <si>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</si>
  <si>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</si>
  <si>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</si>
  <si>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</si>
  <si>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</si>
  <si>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</si>
  <si>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</si>
  <si>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</si>
  <si>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</si>
  <si>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</si>
  <si>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</si>
  <si>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</si>
  <si>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</si>
  <si>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</si>
  <si>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</si>
  <si>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</si>
  <si>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</si>
  <si>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</si>
  <si>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</si>
  <si>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</si>
  <si>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</si>
  <si>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</si>
  <si>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</si>
  <si>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</si>
  <si>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</si>
  <si>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</si>
  <si>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</si>
  <si>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</si>
  <si>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</si>
  <si>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</si>
  <si>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</si>
  <si>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</si>
  <si>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</si>
  <si>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</si>
  <si>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</si>
  <si>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</si>
  <si>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</si>
  <si>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</si>
  <si>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</si>
  <si>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</si>
  <si>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</si>
  <si>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</si>
  <si>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</si>
  <si>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</si>
  <si>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</si>
  <si>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</si>
  <si>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</si>
  <si>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</si>
  <si>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</si>
  <si>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</si>
  <si>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</si>
  <si>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</si>
  <si>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</si>
  <si>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</si>
  <si>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</si>
  <si>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</si>
  <si>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</si>
  <si>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</si>
  <si>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</si>
  <si>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</si>
  <si>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</si>
  <si>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</si>
  <si>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</si>
  <si>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</si>
  <si>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</si>
  <si>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</si>
  <si>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</si>
  <si>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</si>
  <si>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</si>
  <si>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</si>
  <si>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</si>
  <si>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</si>
  <si>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</si>
  <si>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</si>
  <si>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</si>
  <si>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</si>
  <si>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</si>
  <si>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</si>
  <si>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</si>
  <si>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</si>
  <si>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</si>
  <si>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</si>
  <si>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</si>
  <si>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</si>
  <si>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</si>
  <si>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</si>
  <si>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</si>
  <si>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</si>
  <si>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</si>
  <si>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</si>
  <si>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</si>
  <si>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</si>
  <si>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</si>
  <si>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</si>
  <si>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</si>
  <si>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</si>
  <si>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</si>
  <si>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</si>
  <si>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</si>
  <si>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</si>
  <si>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</si>
  <si>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</si>
  <si>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</si>
  <si>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</si>
  <si>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</si>
  <si>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</si>
  <si>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</si>
  <si>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</si>
  <si>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</si>
  <si>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</si>
  <si>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</si>
  <si>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</si>
  <si>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</si>
  <si>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</si>
  <si>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</si>
  <si>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</si>
  <si>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</si>
  <si>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</si>
  <si>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</si>
  <si>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</si>
  <si>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</si>
  <si>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</si>
  <si>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</si>
  <si>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</si>
  <si>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</si>
  <si>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</si>
  <si>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</si>
  <si>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</si>
  <si>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</si>
  <si>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</si>
  <si>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</si>
  <si>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</si>
  <si>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</si>
  <si>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</si>
  <si>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</si>
  <si>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</si>
  <si>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</si>
  <si>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</si>
  <si>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</si>
  <si>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</si>
  <si>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</si>
  <si>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</si>
  <si>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</si>
  <si>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</si>
  <si>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</si>
  <si>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</si>
  <si>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</si>
  <si>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</si>
  <si>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</si>
  <si>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</si>
  <si>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</si>
  <si>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</si>
  <si>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</si>
  <si>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</si>
  <si>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</si>
  <si>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</si>
  <si>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</si>
  <si>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</si>
  <si>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</si>
  <si>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</si>
  <si>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</si>
  <si>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</si>
  <si>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</si>
  <si>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</si>
  <si>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</si>
  <si>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</si>
  <si>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</si>
  <si>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</si>
  <si>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</si>
  <si>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</si>
  <si>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</si>
  <si>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</si>
  <si>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</si>
  <si>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</si>
  <si>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</si>
  <si>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</si>
  <si>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</si>
  <si>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</si>
  <si>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</si>
  <si>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</si>
  <si>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</si>
  <si>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</si>
  <si>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</si>
  <si>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</si>
  <si>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</si>
  <si>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</si>
  <si>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</si>
  <si>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</si>
  <si>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</si>
  <si>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</si>
  <si>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</si>
  <si>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</si>
  <si>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</si>
  <si>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</si>
  <si>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</si>
  <si>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</si>
  <si>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</si>
  <si>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</si>
  <si>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</si>
  <si>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</si>
  <si>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</si>
  <si>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</si>
  <si>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</si>
  <si>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</si>
  <si>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</si>
  <si>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</si>
  <si>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</si>
  <si>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</si>
  <si>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</si>
  <si>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</si>
  <si>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</si>
  <si>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</si>
  <si>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</si>
  <si>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</si>
  <si>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</si>
  <si>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</si>
  <si>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</si>
  <si>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</si>
  <si>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</si>
  <si>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</si>
  <si>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</si>
  <si>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</si>
  <si>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</si>
  <si>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</si>
  <si>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</si>
  <si>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</si>
  <si>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</si>
  <si>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</si>
  <si>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</si>
  <si>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</si>
  <si>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</si>
  <si>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</si>
  <si>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</si>
  <si>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</si>
  <si>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</si>
  <si>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</si>
  <si>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</si>
  <si>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</si>
  <si>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</si>
  <si>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</si>
  <si>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</si>
  <si>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</si>
  <si>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</si>
  <si>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</si>
  <si>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</si>
  <si>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</si>
  <si>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</si>
  <si>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</si>
  <si>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</si>
  <si>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</si>
  <si>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</si>
  <si>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</si>
  <si>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</si>
  <si>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</si>
  <si>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</si>
  <si>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</si>
  <si>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</si>
  <si>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</si>
  <si>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</si>
  <si>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</si>
  <si>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</si>
  <si>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</si>
  <si>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</si>
  <si>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</si>
  <si>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</si>
  <si>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</si>
  <si>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</si>
  <si>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</si>
  <si>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</si>
  <si>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</si>
  <si>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</si>
  <si>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</si>
  <si>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</si>
  <si>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</si>
  <si>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</si>
  <si>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</si>
  <si>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</si>
  <si>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</si>
  <si>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</si>
  <si>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</si>
  <si>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</si>
  <si>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</si>
  <si>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</si>
  <si>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</si>
  <si>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</si>
  <si>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</si>
  <si>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</si>
  <si>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</si>
  <si>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</si>
  <si>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</si>
  <si>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</si>
  <si>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</si>
  <si>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</si>
  <si>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</si>
  <si>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</si>
  <si>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</si>
  <si>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</si>
  <si>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</si>
  <si>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</si>
  <si>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</si>
  <si>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</si>
  <si>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</si>
  <si>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</si>
  <si>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</si>
  <si>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</si>
  <si>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</si>
  <si>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</si>
  <si>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</si>
  <si>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</si>
  <si>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</si>
  <si>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</si>
  <si>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</si>
  <si>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</si>
  <si>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</si>
  <si>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</si>
  <si>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</si>
  <si>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</si>
  <si>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</si>
  <si>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</si>
  <si>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</si>
  <si>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</si>
  <si>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</si>
  <si>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</si>
  <si>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</si>
  <si>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</si>
  <si>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</si>
  <si>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</si>
  <si>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</si>
  <si>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</si>
  <si>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</si>
  <si>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</si>
  <si>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</si>
  <si>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</si>
  <si>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</si>
  <si>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</si>
  <si>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</si>
  <si>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</si>
  <si>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</si>
  <si>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</si>
  <si>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</si>
  <si>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</si>
  <si>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</si>
  <si>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</si>
  <si>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</si>
  <si>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</si>
  <si>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</si>
  <si>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</si>
  <si>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</si>
  <si>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</si>
  <si>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</si>
  <si>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</si>
  <si>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</si>
  <si>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</si>
  <si>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</si>
  <si>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</si>
  <si>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</si>
  <si>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</si>
  <si>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</si>
  <si>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</si>
  <si>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</si>
  <si>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</si>
  <si>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</si>
  <si>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</si>
  <si>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</si>
  <si>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</si>
  <si>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</si>
  <si>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</si>
  <si>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</si>
  <si>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</si>
  <si>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</si>
  <si>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</si>
  <si>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</si>
  <si>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</si>
  <si>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</si>
  <si>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</si>
  <si>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</si>
  <si>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</si>
  <si>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</si>
  <si>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</si>
  <si>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</si>
  <si>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</si>
  <si>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</si>
  <si>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</si>
  <si>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</si>
  <si>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</si>
  <si>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</si>
  <si>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</si>
  <si>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</si>
  <si>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</si>
  <si>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</si>
  <si>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</si>
  <si>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</si>
  <si>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</si>
  <si>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</si>
  <si>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</si>
  <si>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</si>
  <si>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</si>
  <si>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</si>
  <si>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</si>
  <si>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</si>
  <si>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</si>
  <si>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</si>
  <si>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</si>
  <si>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</si>
  <si>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</si>
  <si>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</si>
  <si>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</si>
  <si>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</si>
  <si>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</si>
  <si>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</si>
  <si>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</si>
  <si>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</si>
  <si>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</si>
  <si>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</si>
  <si>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</si>
  <si>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</si>
  <si>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</si>
  <si>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</si>
  <si>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</si>
  <si>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</si>
  <si>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</si>
  <si>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</si>
  <si>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</si>
  <si>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</si>
  <si>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</si>
  <si>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</si>
  <si>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</si>
  <si>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</si>
  <si>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</si>
  <si>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</si>
  <si>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</si>
  <si>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</si>
  <si>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</si>
  <si>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</si>
  <si>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</si>
  <si>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</si>
  <si>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</si>
  <si>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</si>
  <si>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</si>
  <si>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</si>
  <si>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</si>
  <si>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</si>
  <si>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</si>
  <si>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</si>
  <si>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</si>
  <si>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</si>
  <si>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</si>
  <si>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</si>
  <si>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</si>
  <si>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</si>
  <si>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</si>
  <si>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</si>
  <si>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</si>
  <si>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</si>
  <si>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</si>
  <si>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</si>
  <si>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</si>
  <si>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</si>
  <si>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</si>
  <si>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</si>
  <si>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</si>
  <si>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</si>
  <si>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</si>
  <si>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</si>
  <si>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</si>
  <si>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</si>
  <si>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</si>
  <si>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</si>
  <si>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</si>
  <si>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</si>
  <si>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</si>
  <si>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</si>
  <si>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</si>
  <si>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</si>
  <si>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</si>
  <si>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</si>
  <si>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</si>
  <si>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</si>
  <si>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</si>
  <si>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</si>
  <si>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</si>
  <si>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</si>
  <si>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</si>
  <si>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</si>
  <si>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</si>
  <si>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</si>
  <si>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</si>
  <si>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</si>
  <si>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</si>
  <si>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</si>
  <si>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</si>
  <si>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</si>
  <si>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</si>
  <si>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</si>
  <si>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</si>
  <si>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</si>
  <si>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</si>
  <si>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</si>
  <si>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</si>
  <si>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</si>
  <si>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</si>
  <si>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</si>
  <si>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</si>
  <si>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</si>
  <si>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</si>
  <si>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</si>
  <si>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</si>
  <si>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</si>
  <si>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</si>
  <si>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</si>
  <si>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</si>
  <si>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</si>
  <si>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</si>
  <si>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</si>
  <si>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</si>
  <si>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</si>
  <si>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</si>
  <si>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</si>
  <si>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</si>
  <si>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</si>
  <si>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</si>
  <si>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</si>
  <si>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</si>
  <si>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</si>
  <si>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</si>
  <si>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</si>
  <si>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</si>
  <si>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</si>
  <si>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</si>
  <si>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</si>
  <si>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</si>
  <si>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</si>
  <si>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</si>
  <si>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</si>
  <si>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</si>
  <si>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</si>
  <si>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</si>
  <si>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</si>
  <si>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</si>
  <si>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</si>
  <si>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</si>
  <si>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</si>
  <si>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</si>
  <si>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</si>
  <si>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</si>
  <si>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</si>
  <si>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</si>
  <si>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</si>
  <si>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</si>
  <si>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</si>
  <si>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</si>
  <si>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</si>
  <si>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</si>
  <si>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</si>
  <si>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</si>
  <si>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</si>
  <si>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</si>
  <si>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</si>
  <si>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</si>
  <si>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</si>
  <si>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</si>
  <si>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</si>
  <si>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</si>
  <si>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</si>
  <si>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</si>
  <si>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</si>
  <si>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</si>
  <si>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</si>
  <si>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</si>
  <si>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</si>
  <si>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</si>
  <si>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</si>
  <si>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</si>
  <si>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</si>
  <si>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</si>
  <si>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</si>
  <si>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</si>
  <si>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</si>
  <si>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</si>
  <si>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</si>
  <si>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</si>
  <si>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</si>
  <si>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</si>
  <si>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</si>
  <si>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</si>
  <si>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</si>
  <si>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</si>
  <si>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</si>
  <si>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</si>
  <si>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</si>
  <si>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</si>
  <si>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</si>
  <si>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</si>
  <si>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</si>
  <si>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</si>
  <si>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</si>
  <si>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</si>
  <si>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</si>
  <si>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</si>
  <si>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</si>
  <si>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</si>
  <si>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</si>
  <si>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</si>
  <si>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</si>
  <si>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</si>
  <si>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</si>
  <si>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</si>
  <si>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</si>
  <si>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</si>
  <si>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</si>
  <si>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</si>
  <si>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</si>
  <si>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</si>
  <si>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</si>
  <si>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</si>
  <si>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</si>
  <si>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</si>
  <si>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</si>
  <si>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</si>
  <si>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</si>
  <si>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</si>
  <si>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</si>
  <si>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</si>
  <si>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</si>
  <si>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</si>
  <si>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</si>
  <si>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</si>
  <si>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</si>
  <si>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</si>
  <si>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</si>
  <si>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</si>
  <si>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</si>
  <si>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</si>
  <si>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</si>
  <si>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</si>
  <si>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</si>
  <si>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</si>
  <si>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</si>
  <si>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</si>
  <si>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</si>
  <si>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</si>
  <si>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</si>
  <si>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</si>
  <si>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</si>
  <si>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</si>
  <si>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</si>
  <si>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</si>
  <si>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</si>
  <si>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</si>
  <si>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</si>
  <si>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</si>
  <si>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</si>
  <si>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</si>
  <si>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</si>
  <si>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</si>
  <si>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</si>
  <si>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</si>
  <si>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</si>
  <si>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</si>
  <si>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</si>
  <si>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</si>
  <si>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</si>
  <si>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</si>
  <si>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</si>
  <si>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</si>
  <si>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</si>
  <si>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</si>
  <si>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</si>
  <si>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</si>
  <si>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</si>
  <si>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</si>
  <si>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</si>
  <si>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</si>
  <si>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</si>
  <si>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</si>
  <si>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</si>
  <si>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</si>
  <si>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</si>
  <si>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</si>
  <si>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</si>
  <si>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</si>
  <si>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</si>
  <si>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</si>
  <si>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</si>
  <si>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</si>
  <si>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</si>
  <si>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</si>
  <si>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</si>
  <si>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</si>
  <si>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</si>
  <si>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</si>
  <si>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</si>
  <si>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</si>
  <si>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</si>
  <si>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</si>
  <si>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</si>
  <si>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</si>
  <si>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</si>
  <si>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</si>
  <si>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</si>
  <si>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</si>
  <si>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</si>
  <si>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</si>
  <si>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</si>
  <si>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</si>
  <si>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</si>
  <si>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</si>
  <si>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</si>
  <si>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</si>
  <si>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</si>
  <si>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</si>
  <si>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</si>
  <si>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</si>
  <si>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</si>
  <si>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</si>
  <si>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</si>
  <si>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</si>
  <si>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</si>
  <si>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</si>
  <si>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</si>
  <si>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</si>
  <si>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</si>
  <si>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</si>
  <si>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</si>
  <si>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</si>
  <si>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</si>
  <si>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</si>
  <si>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</si>
  <si>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</si>
  <si>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</si>
  <si>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</si>
  <si>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</si>
  <si>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</si>
  <si>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</si>
  <si>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</si>
  <si>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</si>
  <si>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</si>
  <si>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</si>
  <si>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</si>
  <si>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</si>
  <si>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</si>
  <si>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</si>
  <si>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</si>
  <si>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</si>
  <si>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</si>
  <si>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</si>
  <si>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</si>
  <si>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</si>
  <si>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</si>
  <si>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</si>
  <si>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</si>
  <si>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</si>
  <si>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</si>
  <si>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</si>
  <si>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</si>
  <si>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</si>
  <si>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</si>
  <si>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</si>
  <si>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</si>
  <si>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</si>
  <si>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</si>
  <si>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</si>
  <si>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</si>
  <si>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</si>
  <si>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</si>
  <si>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</si>
  <si>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</si>
  <si>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</si>
  <si>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</si>
  <si>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</si>
  <si>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</si>
  <si>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</si>
  <si>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</si>
  <si>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</si>
  <si>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</si>
  <si>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</si>
  <si>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</si>
  <si>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</si>
  <si>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</si>
  <si>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</si>
  <si>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</si>
  <si>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</si>
  <si>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</si>
  <si>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</si>
  <si>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</si>
  <si>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</si>
  <si>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</si>
  <si>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</si>
  <si>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</si>
  <si>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</si>
  <si>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</si>
  <si>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</si>
  <si>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</si>
  <si>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</si>
  <si>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</si>
  <si>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</si>
  <si>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</si>
  <si>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</si>
  <si>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</si>
  <si>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</si>
  <si>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</si>
  <si>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</si>
  <si>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</si>
  <si>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</si>
  <si>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</si>
  <si>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</si>
  <si>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</si>
  <si>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</si>
  <si>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</si>
  <si>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</si>
  <si>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</si>
  <si>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</si>
  <si>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</si>
  <si>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</si>
  <si>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</si>
  <si>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</si>
  <si>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</si>
  <si>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</si>
  <si>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</si>
  <si>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</si>
  <si>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</si>
  <si>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</si>
  <si>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</si>
  <si>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</si>
  <si>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</si>
  <si>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</si>
  <si>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</si>
  <si>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</si>
  <si>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</si>
  <si>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</si>
  <si>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</si>
  <si>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</si>
  <si>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</si>
  <si>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</si>
  <si>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</si>
  <si>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</si>
  <si>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</si>
  <si>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</si>
  <si>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</si>
  <si>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</si>
  <si>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</si>
  <si>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</si>
  <si>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</si>
  <si>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</si>
  <si>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</si>
  <si>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</si>
  <si>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</si>
  <si>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</si>
  <si>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</si>
  <si>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</si>
  <si>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</si>
  <si>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</si>
  <si>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</si>
  <si>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</si>
  <si>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</si>
  <si>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</si>
  <si>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</si>
  <si>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</si>
  <si>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</si>
  <si>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</si>
  <si>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</si>
  <si>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</si>
  <si>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</si>
  <si>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</si>
  <si>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</si>
  <si>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</si>
  <si>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</si>
  <si>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</si>
  <si>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</si>
  <si>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</si>
  <si>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</si>
  <si>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</si>
  <si>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</si>
  <si>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</si>
  <si>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</si>
  <si>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</si>
  <si>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</si>
  <si>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</si>
  <si>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</si>
  <si>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</si>
  <si>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</si>
  <si>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</si>
  <si>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</si>
  <si>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</si>
  <si>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</si>
  <si>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</si>
  <si>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</si>
  <si>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</si>
  <si>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</si>
  <si>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</si>
  <si>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</si>
  <si>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</si>
  <si>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</si>
  <si>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</si>
  <si>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</si>
  <si>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</si>
  <si>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2021-68-10001622</t>
  </si>
  <si>
    <t>PRESTAR EL SERVICIO DE EDUCACION INICIAL EN EL MARCO DE LA ATENCION INTEGRAL  EN LOS DESARROLLO INFANTIL EN MEDIO FAMILIAR -DIMF-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</si>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</sst>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2" zoomScale="85" zoomScaleNormal="85" zoomScaleSheetLayoutView="40" zoomScalePageLayoutView="40" workbookViewId="0">
      <selection activeCell="E122" sqref="E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2712</v>
      </c>
      <c r="D15" s="35"/>
      <c r="E15" s="35"/>
      <c r="F15" s="5"/>
      <c r="G15" s="32" t="s">
        <v>1168</v>
      </c>
      <c r="H15" s="102" t="s">
        <v>887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242"/>
      <c r="I20" s="148" t="s">
        <v>887</v>
      </c>
      <c r="J20" s="149" t="s">
        <v>947</v>
      </c>
      <c r="K20" s="150">
        <v>2656270094</v>
      </c>
      <c r="L20" s="151">
        <v>44197</v>
      </c>
      <c r="M20" s="151">
        <v>44561</v>
      </c>
      <c r="N20" s="134">
        <f>+(M20-L20)/30</f>
        <v>12.133333333333333</v>
      </c>
      <c r="O20" s="137"/>
      <c r="U20" s="133"/>
      <c r="V20" s="104">
        <f ca="1">NOW()</f>
        <v>44194.494563888889</v>
      </c>
      <c r="W20" s="104">
        <f ca="1">NOW()</f>
        <v>44194.494563888889</v>
      </c>
    </row>
    <row r="21" spans="1:23" ht="30" customHeight="1" outlineLevel="1" x14ac:dyDescent="0.25">
      <c r="A21" s="9"/>
      <c r="B21" s="71"/>
      <c r="C21" s="5"/>
      <c r="D21" s="5"/>
      <c r="E21" s="5"/>
      <c r="F21" s="5"/>
      <c r="G21" s="5"/>
      <c r="H21" s="70"/>
      <c r="I21" s="148" t="s">
        <v>887</v>
      </c>
      <c r="J21" s="149" t="s">
        <v>910</v>
      </c>
      <c r="K21" s="150"/>
      <c r="L21" s="151">
        <v>44197</v>
      </c>
      <c r="M21" s="151">
        <v>44561</v>
      </c>
      <c r="N21" s="134">
        <f t="shared" ref="N21:N35" si="0">+(M21-L21)/30</f>
        <v>12.133333333333333</v>
      </c>
      <c r="O21" s="138"/>
    </row>
    <row r="22" spans="1:23" ht="30" customHeight="1" outlineLevel="1" x14ac:dyDescent="0.25">
      <c r="A22" s="9"/>
      <c r="B22" s="71"/>
      <c r="C22" s="5"/>
      <c r="D22" s="5"/>
      <c r="E22" s="5"/>
      <c r="F22" s="5"/>
      <c r="G22" s="5"/>
      <c r="H22" s="70"/>
      <c r="I22" s="148" t="s">
        <v>887</v>
      </c>
      <c r="J22" s="149" t="s">
        <v>923</v>
      </c>
      <c r="K22" s="150"/>
      <c r="L22" s="151">
        <v>44197</v>
      </c>
      <c r="M22" s="151">
        <v>44561</v>
      </c>
      <c r="N22" s="135">
        <f t="shared" ref="N22:N33" si="1">+(M22-L22)/30</f>
        <v>12.133333333333333</v>
      </c>
      <c r="O22" s="138"/>
    </row>
    <row r="23" spans="1:23" ht="30" customHeight="1" outlineLevel="1" x14ac:dyDescent="0.25">
      <c r="A23" s="9"/>
      <c r="B23" s="101"/>
      <c r="C23" s="21"/>
      <c r="D23" s="21"/>
      <c r="E23" s="21"/>
      <c r="F23" s="5"/>
      <c r="G23" s="5"/>
      <c r="H23" s="70"/>
      <c r="I23" s="148" t="s">
        <v>887</v>
      </c>
      <c r="J23" s="149" t="s">
        <v>938</v>
      </c>
      <c r="K23" s="150"/>
      <c r="L23" s="151">
        <v>44197</v>
      </c>
      <c r="M23" s="151">
        <v>44561</v>
      </c>
      <c r="N23" s="135">
        <f t="shared" si="1"/>
        <v>12.133333333333333</v>
      </c>
      <c r="O23" s="138"/>
      <c r="Q23" s="103"/>
      <c r="R23" s="55"/>
      <c r="S23" s="104"/>
      <c r="T23" s="104"/>
    </row>
    <row r="24" spans="1:23" ht="30" customHeight="1" outlineLevel="1" x14ac:dyDescent="0.25">
      <c r="A24" s="9"/>
      <c r="B24" s="101"/>
      <c r="C24" s="21"/>
      <c r="D24" s="21"/>
      <c r="E24" s="21"/>
      <c r="F24" s="5"/>
      <c r="G24" s="5"/>
      <c r="H24" s="70"/>
      <c r="I24" s="148" t="s">
        <v>887</v>
      </c>
      <c r="J24" s="149" t="s">
        <v>899</v>
      </c>
      <c r="K24" s="150"/>
      <c r="L24" s="151">
        <v>44197</v>
      </c>
      <c r="M24" s="151">
        <v>44561</v>
      </c>
      <c r="N24" s="135">
        <f t="shared" si="1"/>
        <v>12.133333333333333</v>
      </c>
      <c r="O24" s="138"/>
    </row>
    <row r="25" spans="1:23" ht="30" customHeight="1" outlineLevel="1" x14ac:dyDescent="0.25">
      <c r="A25" s="9"/>
      <c r="B25" s="101"/>
      <c r="C25" s="21"/>
      <c r="D25" s="21"/>
      <c r="E25" s="21"/>
      <c r="F25" s="5"/>
      <c r="G25" s="5"/>
      <c r="H25" s="70"/>
      <c r="I25" s="148" t="s">
        <v>887</v>
      </c>
      <c r="J25" s="149" t="s">
        <v>905</v>
      </c>
      <c r="K25" s="150"/>
      <c r="L25" s="151">
        <v>44197</v>
      </c>
      <c r="M25" s="151">
        <v>44561</v>
      </c>
      <c r="N25" s="135">
        <f t="shared" si="1"/>
        <v>12.133333333333333</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SERVIRED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+IF(M125="No",1,IF(M125="Si","Ingrese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 t="shared" ref="N125:N130" si="7">+IF(M125="No",1,IF(M125="Si","Ingrese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si="7"/>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ref="N131" si="8">+IF(M131="No",1,IF(M131="Si","Ingrese %",""))</f>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79688102.819999993</v>
      </c>
      <c r="F185" s="92"/>
      <c r="G185" s="93"/>
      <c r="H185" s="88"/>
      <c r="I185" s="90" t="s">
        <v>2627</v>
      </c>
      <c r="J185" s="165">
        <f>+SUM(M179:M183)</f>
        <v>0.02</v>
      </c>
      <c r="K185" s="235" t="s">
        <v>2628</v>
      </c>
      <c r="L185" s="235"/>
      <c r="M185" s="94">
        <f>+J185*(SUM(K20:K35))</f>
        <v>53125401.880000003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