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sol\Downloads\Manifestaciones ICBF\3\comuniquemonos\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<sst xmlns="http://schemas.openxmlformats.org/spreadsheetml/2006/main" count="3174" uniqueCount="2729">
  <si>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</si>
  <si>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</si>
  <si>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</si>
  <si>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</si>
  <si>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</si>
  <si>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</si>
  <si>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</si>
  <si>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</si>
  <si>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</si>
  <si>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</si>
  <si>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</si>
  <si>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</si>
  <si>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</si>
  <si>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</si>
  <si>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</si>
  <si>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</si>
  <si>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</si>
  <si>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</si>
  <si>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</si>
  <si>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</si>
  <si>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</si>
  <si>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</si>
  <si>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</si>
  <si>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</si>
  <si>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</si>
  <si>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</si>
  <si>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</si>
  <si>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</si>
  <si>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</si>
  <si>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</si>
  <si>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</si>
  <si>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</si>
  <si>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</si>
  <si>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</si>
  <si>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</si>
  <si>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</si>
  <si>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</si>
  <si>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</si>
  <si>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</si>
  <si>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</si>
  <si>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</si>
  <si>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</si>
  <si>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</si>
  <si>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</si>
  <si>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</si>
  <si>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</si>
  <si>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</si>
  <si>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</si>
  <si>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</si>
  <si>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</si>
  <si>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</si>
  <si>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</si>
  <si>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</si>
  <si>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</si>
  <si>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</si>
  <si>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</si>
  <si>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</si>
  <si>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</si>
  <si>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</si>
  <si>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</si>
  <si>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</si>
  <si>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</si>
  <si>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</si>
  <si>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</si>
  <si>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</si>
  <si>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</si>
  <si>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</si>
  <si>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</si>
  <si>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</si>
  <si>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</si>
  <si>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</si>
  <si>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</si>
  <si>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</si>
  <si>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</si>
  <si>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</si>
  <si>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</si>
  <si>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</si>
  <si>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</si>
  <si>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</si>
  <si>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</si>
  <si>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</si>
  <si>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</si>
  <si>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</si>
  <si>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</si>
  <si>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</si>
  <si>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</si>
  <si>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</si>
  <si>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</si>
  <si>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</si>
  <si>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</si>
  <si>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</si>
  <si>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</si>
  <si>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</si>
  <si>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</si>
  <si>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</si>
  <si>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</si>
  <si>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</si>
  <si>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</si>
  <si>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</si>
  <si>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</si>
  <si>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</si>
  <si>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</si>
  <si>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</si>
  <si>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</si>
  <si>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</si>
  <si>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</si>
  <si>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</si>
  <si>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</si>
  <si>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</si>
  <si>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</si>
  <si>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</si>
  <si>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</si>
  <si>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</si>
  <si>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</si>
  <si>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</si>
  <si>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</si>
  <si>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</si>
  <si>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</si>
  <si>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</si>
  <si>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</si>
  <si>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</si>
  <si>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</si>
  <si>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</si>
  <si>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</si>
  <si>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</si>
  <si>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</si>
  <si>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</si>
  <si>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</si>
  <si>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</si>
  <si>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</si>
  <si>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</si>
  <si>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</si>
  <si>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</si>
  <si>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</si>
  <si>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</si>
  <si>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</si>
  <si>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</si>
  <si>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</si>
  <si>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</si>
  <si>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</si>
  <si>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</si>
  <si>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</si>
  <si>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</si>
  <si>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</si>
  <si>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</si>
  <si>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</si>
  <si>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</si>
  <si>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</si>
  <si>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</si>
  <si>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</si>
  <si>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</si>
  <si>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</si>
  <si>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</si>
  <si>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</si>
  <si>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</si>
  <si>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</si>
  <si>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</si>
  <si>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</si>
  <si>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</si>
  <si>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</si>
  <si>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</si>
  <si>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</si>
  <si>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</si>
  <si>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</si>
  <si>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</si>
  <si>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</si>
  <si>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</si>
  <si>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</si>
  <si>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</si>
  <si>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</si>
  <si>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</si>
  <si>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</si>
  <si>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</si>
  <si>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</si>
  <si>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</si>
  <si>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</si>
  <si>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</si>
  <si>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</si>
  <si>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</si>
  <si>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</si>
  <si>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</si>
  <si>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</si>
  <si>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</si>
  <si>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</si>
  <si>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</si>
  <si>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</si>
  <si>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</si>
  <si>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</si>
  <si>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</si>
  <si>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</si>
  <si>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</si>
  <si>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</si>
  <si>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</si>
  <si>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</si>
  <si>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</si>
  <si>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</si>
  <si>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</si>
  <si>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</si>
  <si>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</si>
  <si>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</si>
  <si>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</si>
  <si>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</si>
  <si>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</si>
  <si>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</si>
  <si>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</si>
  <si>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</si>
  <si>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</si>
  <si>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</si>
  <si>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</si>
  <si>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</si>
  <si>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</si>
  <si>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</si>
  <si>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</si>
  <si>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</si>
  <si>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</si>
  <si>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</si>
  <si>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</si>
  <si>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</si>
  <si>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</si>
  <si>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</si>
  <si>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</si>
  <si>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</si>
  <si>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</si>
  <si>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</si>
  <si>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</si>
  <si>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</si>
  <si>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</si>
  <si>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</si>
  <si>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</si>
  <si>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</si>
  <si>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</si>
  <si>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</si>
  <si>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</si>
  <si>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</si>
  <si>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</si>
  <si>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</si>
  <si>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</si>
  <si>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</si>
  <si>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</si>
  <si>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</si>
  <si>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</si>
  <si>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</si>
  <si>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</si>
  <si>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</si>
  <si>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</si>
  <si>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</si>
  <si>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</si>
  <si>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</si>
  <si>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</si>
  <si>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</si>
  <si>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</si>
  <si>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</si>
  <si>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</si>
  <si>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</si>
  <si>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</si>
  <si>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</si>
  <si>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</si>
  <si>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</si>
  <si>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</si>
  <si>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</si>
  <si>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</si>
  <si>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</si>
  <si>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</si>
  <si>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</si>
  <si>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</si>
  <si>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</si>
  <si>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</si>
  <si>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</si>
  <si>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</si>
  <si>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</si>
  <si>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</si>
  <si>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</si>
  <si>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</si>
  <si>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</si>
  <si>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</si>
  <si>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</si>
  <si>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</si>
  <si>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</si>
  <si>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</si>
  <si>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</si>
  <si>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</si>
  <si>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</si>
  <si>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</si>
  <si>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</si>
  <si>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</si>
  <si>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</si>
  <si>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</si>
  <si>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</si>
  <si>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</si>
  <si>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</si>
  <si>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</si>
  <si>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</si>
  <si>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</si>
  <si>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</si>
  <si>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</si>
  <si>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</si>
  <si>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</si>
  <si>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</si>
  <si>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</si>
  <si>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</si>
  <si>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</si>
  <si>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</si>
  <si>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</si>
  <si>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</si>
  <si>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</si>
  <si>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</si>
  <si>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</si>
  <si>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</si>
  <si>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</si>
  <si>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</si>
  <si>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</si>
  <si>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</si>
  <si>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</si>
  <si>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</si>
  <si>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</si>
  <si>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</si>
  <si>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</si>
  <si>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</si>
  <si>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</si>
  <si>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</si>
  <si>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</si>
  <si>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</si>
  <si>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</si>
  <si>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</si>
  <si>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</si>
  <si>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</si>
  <si>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</si>
  <si>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</si>
  <si>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</si>
  <si>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</si>
  <si>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</si>
  <si>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</si>
  <si>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</si>
  <si>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</si>
  <si>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</si>
  <si>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</si>
  <si>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</si>
  <si>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</si>
  <si>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</si>
  <si>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</si>
  <si>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</si>
  <si>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</si>
  <si>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</si>
  <si>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</si>
  <si>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</si>
  <si>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</si>
  <si>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</si>
  <si>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</si>
  <si>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</si>
  <si>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</si>
  <si>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</si>
  <si>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</si>
  <si>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</si>
  <si>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</si>
  <si>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</si>
  <si>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</si>
  <si>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</si>
  <si>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</si>
  <si>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</si>
  <si>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</si>
  <si>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</si>
  <si>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</si>
  <si>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</si>
  <si>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</si>
  <si>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</si>
  <si>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</si>
  <si>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</si>
  <si>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</si>
  <si>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</si>
  <si>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</si>
  <si>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</si>
  <si>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</si>
  <si>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</si>
  <si>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</si>
  <si>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</si>
  <si>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</si>
  <si>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</si>
  <si>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</si>
  <si>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</si>
  <si>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</si>
  <si>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</si>
  <si>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</si>
  <si>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</si>
  <si>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</si>
  <si>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</si>
  <si>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</si>
  <si>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</si>
  <si>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</si>
  <si>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</si>
  <si>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</si>
  <si>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</si>
  <si>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</si>
  <si>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</si>
  <si>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</si>
  <si>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</si>
  <si>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</si>
  <si>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</si>
  <si>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</si>
  <si>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</si>
  <si>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</si>
  <si>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</si>
  <si>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</si>
  <si>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</si>
  <si>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</si>
  <si>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</si>
  <si>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</si>
  <si>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</si>
  <si>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</si>
  <si>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</si>
  <si>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</si>
  <si>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</si>
  <si>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</si>
  <si>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</si>
  <si>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</si>
  <si>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</si>
  <si>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</si>
  <si>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</si>
  <si>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</si>
  <si>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</si>
  <si>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</si>
  <si>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</si>
  <si>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</si>
  <si>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</si>
  <si>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</si>
  <si>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</si>
  <si>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</si>
  <si>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</si>
  <si>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</si>
  <si>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</si>
  <si>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</si>
  <si>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</si>
  <si>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</si>
  <si>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</si>
  <si>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</si>
  <si>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</si>
  <si>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</si>
  <si>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</si>
  <si>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</si>
  <si>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</si>
  <si>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</si>
  <si>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</si>
  <si>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</si>
  <si>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</si>
  <si>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</si>
  <si>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</si>
  <si>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</si>
  <si>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</si>
  <si>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</si>
  <si>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</si>
  <si>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</si>
  <si>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</si>
  <si>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</si>
  <si>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</si>
  <si>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</si>
  <si>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</si>
  <si>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</si>
  <si>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</si>
  <si>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</si>
  <si>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</si>
  <si>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</si>
  <si>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</si>
  <si>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</si>
  <si>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</si>
  <si>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</si>
  <si>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</si>
  <si>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</si>
  <si>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</si>
  <si>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</si>
  <si>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</si>
  <si>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</si>
  <si>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</si>
  <si>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</si>
  <si>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</si>
  <si>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</si>
  <si>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</si>
  <si>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</si>
  <si>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</si>
  <si>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</si>
  <si>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</si>
  <si>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</si>
  <si>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</si>
  <si>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</si>
  <si>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</si>
  <si>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</si>
  <si>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</si>
  <si>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</si>
  <si>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</si>
  <si>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</si>
  <si>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</si>
  <si>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</si>
  <si>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</si>
  <si>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</si>
  <si>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</si>
  <si>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</si>
  <si>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</si>
  <si>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</si>
  <si>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</si>
  <si>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</si>
  <si>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</si>
  <si>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</si>
  <si>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</si>
  <si>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</si>
  <si>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</si>
  <si>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</si>
  <si>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</si>
  <si>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</si>
  <si>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</si>
  <si>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</si>
  <si>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</si>
  <si>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</si>
  <si>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</si>
  <si>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</si>
  <si>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</si>
  <si>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</si>
  <si>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</si>
  <si>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</si>
  <si>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</si>
  <si>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</si>
  <si>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</si>
  <si>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</si>
  <si>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</si>
  <si>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</si>
  <si>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</si>
  <si>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</si>
  <si>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</si>
  <si>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</si>
  <si>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</si>
  <si>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</si>
  <si>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</si>
  <si>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</si>
  <si>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</si>
  <si>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</si>
  <si>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</si>
  <si>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</si>
  <si>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</si>
  <si>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</si>
  <si>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</si>
  <si>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</si>
  <si>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</si>
  <si>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</si>
  <si>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</si>
  <si>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</si>
  <si>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</si>
  <si>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</si>
  <si>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</si>
  <si>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</si>
  <si>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</si>
  <si>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</si>
  <si>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</si>
  <si>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</si>
  <si>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</si>
  <si>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</si>
  <si>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</si>
  <si>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</si>
  <si>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</si>
  <si>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</si>
  <si>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</si>
  <si>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</si>
  <si>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</si>
  <si>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</si>
  <si>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</si>
  <si>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</si>
  <si>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</si>
  <si>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</si>
  <si>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</si>
  <si>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</si>
  <si>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</si>
  <si>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</si>
  <si>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</si>
  <si>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</si>
  <si>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</si>
  <si>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</si>
  <si>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</si>
  <si>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</si>
  <si>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</si>
  <si>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</si>
  <si>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</si>
  <si>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</si>
  <si>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</si>
  <si>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</si>
  <si>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</si>
  <si>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</si>
  <si>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</si>
  <si>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</si>
  <si>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</si>
  <si>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</si>
  <si>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</si>
  <si>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</si>
  <si>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</si>
  <si>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</si>
  <si>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</si>
  <si>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</si>
  <si>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</si>
  <si>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</si>
  <si>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</si>
  <si>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</si>
  <si>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</si>
  <si>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</si>
  <si>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</si>
  <si>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</si>
  <si>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</si>
  <si>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</si>
  <si>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</si>
  <si>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</si>
  <si>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</si>
  <si>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</si>
  <si>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</si>
  <si>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</si>
  <si>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</si>
  <si>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</si>
  <si>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</si>
  <si>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</si>
  <si>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</si>
  <si>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</si>
  <si>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</si>
  <si>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</si>
  <si>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</si>
  <si>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</si>
  <si>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</si>
  <si>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</si>
  <si>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</si>
  <si>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</si>
  <si>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</si>
  <si>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</si>
  <si>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</si>
  <si>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</si>
  <si>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</si>
  <si>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</si>
  <si>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</si>
  <si>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</si>
  <si>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</si>
  <si>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</si>
  <si>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</si>
  <si>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</si>
  <si>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</si>
  <si>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</si>
  <si>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</si>
  <si>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</si>
  <si>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</si>
  <si>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</si>
  <si>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</si>
  <si>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</si>
  <si>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</si>
  <si>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</si>
  <si>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</si>
  <si>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</si>
  <si>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</si>
  <si>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</si>
  <si>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</si>
  <si>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</si>
  <si>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</si>
  <si>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</si>
  <si>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</si>
  <si>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</si>
  <si>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</si>
  <si>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</si>
  <si>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</si>
  <si>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</si>
  <si>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</si>
  <si>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</si>
  <si>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</si>
  <si>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</si>
  <si>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</si>
  <si>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</si>
  <si>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</si>
  <si>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</si>
  <si>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</si>
  <si>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</si>
  <si>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</si>
  <si>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</si>
  <si>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</si>
  <si>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</si>
  <si>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</si>
  <si>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</si>
  <si>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</si>
  <si>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</si>
  <si>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</si>
  <si>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</si>
  <si>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</si>
  <si>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</si>
  <si>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</si>
  <si>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</si>
  <si>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</si>
  <si>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</si>
  <si>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</si>
  <si>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</si>
  <si>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</si>
  <si>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</si>
  <si>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</si>
  <si>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</si>
  <si>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</si>
  <si>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</si>
  <si>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</si>
  <si>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</si>
  <si>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</si>
  <si>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</si>
  <si>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</si>
  <si>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</si>
  <si>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</si>
  <si>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</si>
  <si>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</si>
  <si>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</si>
  <si>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</si>
  <si>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</si>
  <si>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</si>
  <si>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</si>
  <si>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</si>
  <si>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</si>
  <si>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</si>
  <si>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</si>
  <si>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</si>
  <si>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</si>
  <si>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</si>
  <si>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</si>
  <si>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</si>
  <si>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</si>
  <si>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</si>
  <si>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</si>
  <si>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</si>
  <si>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</si>
  <si>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</si>
  <si>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</si>
  <si>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</si>
  <si>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</si>
  <si>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</si>
  <si>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</si>
  <si>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</si>
  <si>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</si>
  <si>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</si>
  <si>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</si>
  <si>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</si>
  <si>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</si>
  <si>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</si>
  <si>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</si>
  <si>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</si>
  <si>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</si>
  <si>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</si>
  <si>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</si>
  <si>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</si>
  <si>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</si>
  <si>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</si>
  <si>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</si>
  <si>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</si>
  <si>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</si>
  <si>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</si>
  <si>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</si>
  <si>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</si>
  <si>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</si>
  <si>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</si>
  <si>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</si>
  <si>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</si>
  <si>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</si>
  <si>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</si>
  <si>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</si>
  <si>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</si>
  <si>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</si>
  <si>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</si>
  <si>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</si>
  <si>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</si>
  <si>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</si>
  <si>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</si>
  <si>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</si>
  <si>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</si>
  <si>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</si>
  <si>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</si>
  <si>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</si>
  <si>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</si>
  <si>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</si>
  <si>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</si>
  <si>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</si>
  <si>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</si>
  <si>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</si>
  <si>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</si>
  <si>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</si>
  <si>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</si>
  <si>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</si>
  <si>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</si>
  <si>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</si>
  <si>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</si>
  <si>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</si>
  <si>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</si>
  <si>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</si>
  <si>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</si>
  <si>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</si>
  <si>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</si>
  <si>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</si>
  <si>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</si>
  <si>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</si>
  <si>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</si>
  <si>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</si>
  <si>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</si>
  <si>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</si>
  <si>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</si>
  <si>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</si>
  <si>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</si>
  <si>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</si>
  <si>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</si>
  <si>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</si>
  <si>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</si>
  <si>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</si>
  <si>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</si>
  <si>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</si>
  <si>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</si>
  <si>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</si>
  <si>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</si>
  <si>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</si>
  <si>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</si>
  <si>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</si>
  <si>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</si>
  <si>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</si>
  <si>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</si>
  <si>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</si>
  <si>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</si>
  <si>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</si>
  <si>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</si>
  <si>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</si>
  <si>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</si>
  <si>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</si>
  <si>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</si>
  <si>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</si>
  <si>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</si>
  <si>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</si>
  <si>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</si>
  <si>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</si>
  <si>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</si>
  <si>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</si>
  <si>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</si>
  <si>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</si>
  <si>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</si>
  <si>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</si>
  <si>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</si>
  <si>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</si>
  <si>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</si>
  <si>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</si>
  <si>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</si>
  <si>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</si>
  <si>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</si>
  <si>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</si>
  <si>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</si>
  <si>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</si>
  <si>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</si>
  <si>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</si>
  <si>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</si>
  <si>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</si>
  <si>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</si>
  <si>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</si>
  <si>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</si>
  <si>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</si>
  <si>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</si>
  <si>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</si>
  <si>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</si>
  <si>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</si>
  <si>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</si>
  <si>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</si>
  <si>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</si>
  <si>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</si>
  <si>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</si>
  <si>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</si>
  <si>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</si>
  <si>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</si>
  <si>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</si>
  <si>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</si>
  <si>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</si>
  <si>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</si>
  <si>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</si>
  <si>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</si>
  <si>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</si>
  <si>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</si>
  <si>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</si>
  <si>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</si>
  <si>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</si>
  <si>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</si>
  <si>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</si>
  <si>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</si>
  <si>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</si>
  <si>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</si>
  <si>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</si>
  <si>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</si>
  <si>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</si>
  <si>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</si>
  <si>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</si>
  <si>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</si>
  <si>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</si>
  <si>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</si>
  <si>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</si>
  <si>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</si>
  <si>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</si>
  <si>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</si>
  <si>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</si>
  <si>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</si>
  <si>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</si>
  <si>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</si>
  <si>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</si>
  <si>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</si>
  <si>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</si>
  <si>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</si>
  <si>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</si>
  <si>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</si>
  <si>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</si>
  <si>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</si>
  <si>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</si>
  <si>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</si>
  <si>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</si>
  <si>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</si>
  <si>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</si>
  <si>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</si>
  <si>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</si>
  <si>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</si>
  <si>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</si>
  <si>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</si>
  <si>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</si>
  <si>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</si>
  <si>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</si>
  <si>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</si>
  <si>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</si>
  <si>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</si>
  <si>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</si>
  <si>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</si>
  <si>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</si>
  <si>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</si>
  <si>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</si>
  <si>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</si>
  <si>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</si>
  <si>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</si>
  <si>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</si>
  <si>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</si>
  <si>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</si>
  <si>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</si>
  <si>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</si>
  <si>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</si>
  <si>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</si>
  <si>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</si>
  <si>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</si>
  <si>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</si>
  <si>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</si>
  <si>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</si>
  <si>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</si>
  <si>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</si>
  <si>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</si>
  <si>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</si>
  <si>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</si>
  <si>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</si>
  <si>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</si>
  <si>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</si>
  <si>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</si>
  <si>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</si>
  <si>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</si>
  <si>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</si>
  <si>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</si>
  <si>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</si>
  <si>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</si>
  <si>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</si>
  <si>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</si>
  <si>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</si>
  <si>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</si>
  <si>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</si>
  <si>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</si>
  <si>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</si>
  <si>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</si>
  <si>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</si>
  <si>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</si>
  <si>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</si>
  <si>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</si>
  <si>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</si>
  <si>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</si>
  <si>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</si>
  <si>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</si>
  <si>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</si>
  <si>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</si>
  <si>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</si>
  <si>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</si>
  <si>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</si>
  <si>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</si>
  <si>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</si>
  <si>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</si>
  <si>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</si>
  <si>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</si>
  <si>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</si>
  <si>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</si>
  <si>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</si>
  <si>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</si>
  <si>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</si>
  <si>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</si>
  <si>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</si>
  <si>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</si>
  <si>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</si>
  <si>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</si>
  <si>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</si>
  <si>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</si>
  <si>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</si>
  <si>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</si>
  <si>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</si>
  <si>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</si>
  <si>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</si>
  <si>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</si>
  <si>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</si>
  <si>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</si>
  <si>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</si>
  <si>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</si>
  <si>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</si>
  <si>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</si>
  <si>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</si>
  <si>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</si>
  <si>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</si>
  <si>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</si>
  <si>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</si>
  <si>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</si>
  <si>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</si>
  <si>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</si>
  <si>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</si>
  <si>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</si>
  <si>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</si>
  <si>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</si>
  <si>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</si>
  <si>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</si>
  <si>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</si>
  <si>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</si>
  <si>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</si>
  <si>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</si>
  <si>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</si>
  <si>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</si>
  <si>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</si>
  <si>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</si>
  <si>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</si>
  <si>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</si>
  <si>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</si>
  <si>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</si>
  <si>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</si>
  <si>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</si>
  <si>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</si>
  <si>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</si>
  <si>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</si>
  <si>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</si>
  <si>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</si>
  <si>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</si>
  <si>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</si>
  <si>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</si>
  <si>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</si>
  <si>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</si>
  <si>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</si>
  <si>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</si>
  <si>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</si>
  <si>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</si>
  <si>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</si>
  <si>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</si>
  <si>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</si>
  <si>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</si>
  <si>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</si>
  <si>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</si>
  <si>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</si>
  <si>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</si>
  <si>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</si>
  <si>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</si>
  <si>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</si>
  <si>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</si>
  <si>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</si>
  <si>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</si>
  <si>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</si>
  <si>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</si>
  <si>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</si>
  <si>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</si>
  <si>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</si>
  <si>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</si>
  <si>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</si>
  <si>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</si>
  <si>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</si>
  <si>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</si>
  <si>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</si>
  <si>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</si>
  <si>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</si>
  <si>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</si>
  <si>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</si>
  <si>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</si>
  <si>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</si>
  <si>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</si>
  <si>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</si>
  <si>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</si>
  <si>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</si>
  <si>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</si>
  <si>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</si>
  <si>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</si>
  <si>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</si>
  <si>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</si>
  <si>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</si>
  <si>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</si>
  <si>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</si>
  <si>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</si>
  <si>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</si>
  <si>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</si>
  <si>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</si>
  <si>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</si>
  <si>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</si>
  <si>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</si>
  <si>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</si>
  <si>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</si>
  <si>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</si>
  <si>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</si>
  <si>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</si>
  <si>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</si>
  <si>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</si>
  <si>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</si>
  <si>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</si>
  <si>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</si>
  <si>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</si>
  <si>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</si>
  <si>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</si>
  <si>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</si>
  <si>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</si>
  <si>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</si>
  <si>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</si>
  <si>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</si>
  <si>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</si>
  <si>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</si>
  <si>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</si>
  <si>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</si>
  <si>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</si>
  <si>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</si>
  <si>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</si>
  <si>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</si>
  <si>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</si>
  <si>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</si>
  <si>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</si>
  <si>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</si>
  <si>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</si>
  <si>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</si>
  <si>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</si>
  <si>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</si>
  <si>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</si>
  <si>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</si>
  <si>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</si>
  <si>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</si>
  <si>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</si>
  <si>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</si>
  <si>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</si>
  <si>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</si>
  <si>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</si>
  <si>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</si>
  <si>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</si>
  <si>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</si>
  <si>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</si>
  <si>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</si>
  <si>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</si>
  <si>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</si>
  <si>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</si>
  <si>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</si>
  <si>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</si>
  <si>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</si>
  <si>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</si>
  <si>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</si>
  <si>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</si>
  <si>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</si>
  <si>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</si>
  <si>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</si>
  <si>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</si>
  <si>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</si>
  <si>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</si>
  <si>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</si>
  <si>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</si>
  <si>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</si>
  <si>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</si>
  <si>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</si>
  <si>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</si>
  <si>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</si>
  <si>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</si>
  <si>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</si>
  <si>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</si>
  <si>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</si>
  <si>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</si>
  <si>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</si>
  <si>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</si>
  <si>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</si>
  <si>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</si>
  <si>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</si>
  <si>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</si>
  <si>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</si>
  <si>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</si>
  <si>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</si>
  <si>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</si>
  <si>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</si>
  <si>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</si>
  <si>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</si>
  <si>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</si>
  <si>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</si>
  <si>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</si>
  <si>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</si>
  <si>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</si>
  <si>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</si>
  <si>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</si>
  <si>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</si>
  <si>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</si>
  <si>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</si>
  <si>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</si>
  <si>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</si>
  <si>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</si>
  <si>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</si>
  <si>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</si>
  <si>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</si>
  <si>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</si>
  <si>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</si>
  <si>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</si>
  <si>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</si>
  <si>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</si>
  <si>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</si>
  <si>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</si>
  <si>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</si>
  <si>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</si>
  <si>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</si>
  <si>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</si>
  <si>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</si>
  <si>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</si>
  <si>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</si>
  <si>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</si>
  <si>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</si>
  <si>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</si>
  <si>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</si>
  <si>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</si>
  <si>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</si>
  <si>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</si>
  <si>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</si>
  <si>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</si>
  <si>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</si>
  <si>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</si>
  <si>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</si>
  <si>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</si>
  <si>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</si>
  <si>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</si>
  <si>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</si>
  <si>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</si>
  <si>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</si>
  <si>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</si>
  <si>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</si>
  <si>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</si>
  <si>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</si>
  <si>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</si>
  <si>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</si>
  <si>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</si>
  <si>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</si>
  <si>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</si>
  <si>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</si>
  <si>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</si>
  <si>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</si>
  <si>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</si>
  <si>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</si>
  <si>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</si>
  <si>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</si>
  <si>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</si>
  <si>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</si>
  <si>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</si>
  <si>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</si>
  <si>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</si>
  <si>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</si>
  <si>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</si>
  <si>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</si>
  <si>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</si>
  <si>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</si>
  <si>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</si>
  <si>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</si>
  <si>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</si>
  <si>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</si>
  <si>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</si>
  <si>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</si>
  <si>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</si>
  <si>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</si>
  <si>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</si>
  <si>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</si>
  <si>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</si>
  <si>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</si>
  <si>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</si>
  <si>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</si>
  <si>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</si>
  <si>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</si>
  <si>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</si>
  <si>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</si>
  <si>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</si>
  <si>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</si>
  <si>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</si>
  <si>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</si>
  <si>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</si>
  <si>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</si>
  <si>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</si>
  <si>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</si>
  <si>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</si>
  <si>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</si>
  <si>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</si>
  <si>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</si>
  <si>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</si>
  <si>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</si>
  <si>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</si>
  <si>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</si>
  <si>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</si>
  <si>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</si>
  <si>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</si>
  <si>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</si>
  <si>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</si>
  <si>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</si>
  <si>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</si>
  <si>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</si>
  <si>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</si>
  <si>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</si>
  <si>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</si>
  <si>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</si>
  <si>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</si>
  <si>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</si>
  <si>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</si>
  <si>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</si>
  <si>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</si>
  <si>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</si>
  <si>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</si>
  <si>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</si>
  <si>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</si>
  <si>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</si>
  <si>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</si>
  <si>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</si>
  <si>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</si>
  <si>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</si>
  <si>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</si>
  <si>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</si>
  <si>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</si>
  <si>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</si>
  <si>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</si>
  <si>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</si>
  <si>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</si>
  <si>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</si>
  <si>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</si>
  <si>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</si>
  <si>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</si>
  <si>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</si>
  <si>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</si>
  <si>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</si>
  <si>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</si>
  <si>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</si>
  <si>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</si>
  <si>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</si>
  <si>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</si>
  <si>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</si>
  <si>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</si>
  <si>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</si>
  <si>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</si>
  <si>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</si>
  <si>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</si>
  <si>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</si>
  <si>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</si>
  <si>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</si>
  <si>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</si>
  <si>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</si>
  <si>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</si>
  <si>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</si>
  <si>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</si>
  <si>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</si>
  <si>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</si>
  <si>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</si>
  <si>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</si>
  <si>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</si>
  <si>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</si>
  <si>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</si>
  <si>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</si>
  <si>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</si>
  <si>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</si>
  <si>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</si>
  <si>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</si>
  <si>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</si>
  <si>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</si>
  <si>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</si>
  <si>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</si>
  <si>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</si>
  <si>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</si>
  <si>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</si>
  <si>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</si>
  <si>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</si>
  <si>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</si>
  <si>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</si>
  <si>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</si>
  <si>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</si>
  <si>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</si>
  <si>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</si>
  <si>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</si>
  <si>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</si>
  <si>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</si>
  <si>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</si>
  <si>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</si>
  <si>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</si>
  <si>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</si>
  <si>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</si>
  <si>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</si>
  <si>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</si>
  <si>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</si>
  <si>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</si>
  <si>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</si>
  <si>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</si>
  <si>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</si>
  <si>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</si>
  <si>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</si>
  <si>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</si>
  <si>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</si>
  <si>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</si>
  <si>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</si>
  <si>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</si>
  <si>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</si>
  <si>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</si>
  <si>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</si>
  <si>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</si>
  <si>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</si>
  <si>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</si>
  <si>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</si>
  <si>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</si>
  <si>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</si>
  <si>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</si>
  <si>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</si>
  <si>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</si>
  <si>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</si>
  <si>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</si>
  <si>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</si>
  <si>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</si>
  <si>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</si>
  <si>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</si>
  <si>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</si>
  <si>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</si>
  <si>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</si>
  <si>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</si>
  <si>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</si>
  <si>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</si>
  <si>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</si>
  <si>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</si>
  <si>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</si>
  <si>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</si>
  <si>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</si>
  <si>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</si>
  <si>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</si>
  <si>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</si>
  <si>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</si>
  <si>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</si>
  <si>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</si>
  <si>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</si>
  <si>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</si>
  <si>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</si>
  <si>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</si>
  <si>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</si>
  <si>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</si>
  <si>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</si>
  <si>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</si>
  <si>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</si>
  <si>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</si>
  <si>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</si>
  <si>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</si>
  <si>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</si>
  <si>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</si>
  <si>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</si>
  <si>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</si>
  <si>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</si>
  <si>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</si>
  <si>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</si>
  <si>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</si>
  <si>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</si>
  <si>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</si>
  <si>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</si>
  <si>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</si>
  <si>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</si>
  <si>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</si>
  <si>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</si>
  <si>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</si>
  <si>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</si>
  <si>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</si>
  <si>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</si>
  <si>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</si>
  <si>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</si>
  <si>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</si>
  <si>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</si>
  <si>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</si>
  <si>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</si>
  <si>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</si>
  <si>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</si>
  <si>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</si>
  <si>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</si>
  <si>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</si>
  <si>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</si>
  <si>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</si>
  <si>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</si>
  <si>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</si>
  <si>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</si>
  <si>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</si>
  <si>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</si>
  <si>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</si>
  <si>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</si>
  <si>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</si>
  <si>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</si>
  <si>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</si>
  <si>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</si>
  <si>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</si>
  <si>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</si>
  <si>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</si>
  <si>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</si>
  <si>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</si>
  <si>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</si>
  <si>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</si>
  <si>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</si>
  <si>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</si>
  <si>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</si>
  <si>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</si>
  <si>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</si>
  <si>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</si>
  <si>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</si>
  <si>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</si>
  <si>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</si>
  <si>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</si>
  <si>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</si>
  <si>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</si>
  <si>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</si>
  <si>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</si>
  <si>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</si>
  <si>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</si>
  <si>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</si>
  <si>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</si>
  <si>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</si>
  <si>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</si>
  <si>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</si>
  <si>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</si>
  <si>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</si>
  <si>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</si>
  <si>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</si>
  <si>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</si>
  <si>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</si>
  <si>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</si>
  <si>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</si>
  <si>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</si>
  <si>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</si>
  <si>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</si>
  <si>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</si>
  <si>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</si>
  <si>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</si>
  <si>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</si>
  <si>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</si>
  <si>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</si>
  <si>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</si>
  <si>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</si>
  <si>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</si>
  <si>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</si>
  <si>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</si>
  <si>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</si>
  <si>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</si>
  <si>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</si>
  <si>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</si>
  <si>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</si>
  <si>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</si>
  <si>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</si>
  <si>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</si>
  <si>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</si>
  <si>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</si>
  <si>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</si>
  <si>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</si>
  <si>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</si>
  <si>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</si>
  <si>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</si>
  <si>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</si>
  <si>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</si>
  <si>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</si>
  <si>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</si>
  <si>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</si>
  <si>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</si>
  <si>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</si>
  <si>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</si>
  <si>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</si>
  <si>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</si>
  <si>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</si>
  <si>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</si>
  <si>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</si>
  <si>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</si>
  <si>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</si>
  <si>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</si>
  <si>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</si>
  <si>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</si>
  <si>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</si>
  <si>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</si>
  <si>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</si>
  <si>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</si>
  <si>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</si>
  <si>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</si>
  <si>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</si>
  <si>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</si>
  <si>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</si>
  <si>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</si>
  <si>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</si>
  <si>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</si>
  <si>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</si>
  <si>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</si>
  <si>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</si>
  <si>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</si>
  <si>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</si>
  <si>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</si>
  <si>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</si>
  <si>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</si>
  <si>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</si>
  <si>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</si>
  <si>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</si>
  <si>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</si>
  <si>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</si>
  <si>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</si>
  <si>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</si>
  <si>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</si>
  <si>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</si>
  <si>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</si>
  <si>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</si>
  <si>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</si>
  <si>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</si>
  <si>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</si>
  <si>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</si>
  <si>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</si>
  <si>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</si>
  <si>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</si>
  <si>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</si>
  <si>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</si>
  <si>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</si>
  <si>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</si>
  <si>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</si>
  <si>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</si>
  <si>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</si>
  <si>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</si>
  <si>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</si>
  <si>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</si>
  <si>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</si>
  <si>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</si>
  <si>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</si>
  <si>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</si>
  <si>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</si>
  <si>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</si>
  <si>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</si>
  <si>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</si>
  <si>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</si>
  <si>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</si>
  <si>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</si>
  <si>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</si>
  <si>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</si>
  <si>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</si>
  <si>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</si>
  <si>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</si>
  <si>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</si>
  <si>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</si>
  <si>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</si>
  <si>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</si>
  <si>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</si>
  <si>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</si>
  <si>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</si>
  <si>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</si>
  <si>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</si>
  <si>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</si>
  <si>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</si>
  <si>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</si>
  <si>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</si>
  <si>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</si>
  <si>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</si>
  <si>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</si>
  <si>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</si>
  <si>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</si>
  <si>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</si>
  <si>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</si>
  <si>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</si>
  <si>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</si>
  <si>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</si>
  <si>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</si>
  <si>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</si>
  <si>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</si>
  <si>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</si>
  <si>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</si>
  <si>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</si>
  <si>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</si>
  <si>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</si>
  <si>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</si>
  <si>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</si>
  <si>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</si>
  <si>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</si>
  <si>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</si>
  <si>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</si>
  <si>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</si>
  <si>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</si>
  <si>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</si>
  <si>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</si>
  <si>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</si>
  <si>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</si>
  <si>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</si>
  <si>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</si>
  <si>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</si>
  <si>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</si>
  <si>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</si>
  <si>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</si>
  <si>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</si>
  <si>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</si>
  <si>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</si>
  <si>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</si>
  <si>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</si>
  <si>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</si>
  <si>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</si>
  <si>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</si>
  <si>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</si>
  <si>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</si>
  <si>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</si>
  <si>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</si>
  <si>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</si>
  <si>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</si>
  <si>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</si>
  <si>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</si>
  <si>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</si>
  <si>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</si>
  <si>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</si>
  <si>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</si>
  <si>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</si>
  <si>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</si>
  <si>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</si>
  <si>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</si>
  <si>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</si>
  <si>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</si>
  <si>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</si>
  <si>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</si>
  <si>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</si>
  <si>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</si>
  <si>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</si>
  <si>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</si>
  <si>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</si>
  <si>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</si>
  <si>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</si>
  <si>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</si>
  <si>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</si>
  <si>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</si>
  <si>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</si>
  <si>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</si>
  <si>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</si>
  <si>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</si>
  <si>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</si>
  <si>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</si>
  <si>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</si>
  <si>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</si>
  <si>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</si>
  <si>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</si>
  <si>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</si>
  <si>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</si>
  <si>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</si>
  <si>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</si>
  <si>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</si>
  <si>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</si>
  <si>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</si>
  <si>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</si>
  <si>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</si>
  <si>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</si>
  <si>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</si>
  <si>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</si>
  <si>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</si>
  <si>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</si>
  <si>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</si>
  <si>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</si>
  <si>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</si>
  <si>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</si>
  <si>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</si>
  <si>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</si>
  <si>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</si>
  <si>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</si>
  <si>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</si>
  <si>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</si>
  <si>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</si>
  <si>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</si>
  <si>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</si>
  <si>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</si>
  <si>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</si>
  <si>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</si>
  <si>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</si>
  <si>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</si>
  <si>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</si>
  <si>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</si>
  <si>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</si>
  <si>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</si>
  <si>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</si>
  <si>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</si>
  <si>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</si>
  <si>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</si>
  <si>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</si>
  <si>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</si>
  <si>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</si>
  <si>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</si>
  <si>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</si>
  <si>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</si>
  <si>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</si>
  <si>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</si>
  <si>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</si>
  <si>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</si>
  <si>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</si>
  <si>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</si>
  <si>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</si>
  <si>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</si>
  <si>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</si>
  <si>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</si>
  <si>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</si>
  <si>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</si>
  <si>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</si>
  <si>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</si>
  <si>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</si>
  <si>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</si>
  <si>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</si>
  <si>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</si>
  <si>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</si>
  <si>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</si>
  <si>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</si>
  <si>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</si>
  <si>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</si>
  <si>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</si>
  <si>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</si>
  <si>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</si>
  <si>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</si>
  <si>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</si>
  <si>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</si>
  <si>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</si>
  <si>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</si>
  <si>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</si>
  <si>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</si>
  <si>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</si>
  <si>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</si>
  <si>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</si>
  <si>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</si>
  <si>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</si>
  <si>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</si>
  <si>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</si>
  <si>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</si>
  <si>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</si>
  <si>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</si>
  <si>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</si>
  <si>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</si>
  <si>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</si>
  <si>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</si>
  <si>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</si>
  <si>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</si>
  <si>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</si>
  <si>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</si>
  <si>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</si>
  <si>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</si>
  <si>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</si>
  <si>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</si>
  <si>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</si>
  <si>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</si>
  <si>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</si>
  <si>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</si>
  <si>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</si>
  <si>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</si>
  <si>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</si>
  <si>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</si>
  <si>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</si>
  <si>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</si>
  <si>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</si>
  <si>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</si>
  <si>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</si>
  <si>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</si>
  <si>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</si>
  <si>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</si>
  <si>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</si>
  <si>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</si>
  <si>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</si>
  <si>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</si>
  <si>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</si>
  <si>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</si>
  <si>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</si>
  <si>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</si>
  <si>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</si>
  <si>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</si>
  <si>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</si>
  <si>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</si>
  <si>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</si>
  <si>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</si>
  <si>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</si>
  <si>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</si>
  <si>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</si>
  <si>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</si>
  <si>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</si>
  <si>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</si>
  <si>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</si>
  <si>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</si>
  <si>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</si>
  <si>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</si>
  <si>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</si>
  <si>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</si>
  <si>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</si>
  <si>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</si>
  <si>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</si>
  <si>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</si>
  <si>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</si>
  <si>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</si>
  <si>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</si>
  <si>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</si>
  <si>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</si>
  <si>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</si>
  <si>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</si>
  <si>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</si>
  <si>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</si>
  <si>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</si>
  <si>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</si>
  <si>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</si>
  <si>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</si>
  <si>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</si>
  <si>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</si>
  <si>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</si>
  <si>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</si>
  <si>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</si>
  <si>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</si>
  <si>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</si>
  <si>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</si>
  <si>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</si>
  <si>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</si>
  <si>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</si>
  <si>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</si>
  <si>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</si>
  <si>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</si>
  <si>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</si>
  <si>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</si>
  <si>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</si>
  <si>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</si>
  <si>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</si>
  <si>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</si>
  <si>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</si>
  <si>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</si>
  <si>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</si>
  <si>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</si>
  <si>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</si>
  <si>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</si>
  <si>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</si>
  <si>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</si>
  <si>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</si>
  <si>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</si>
  <si>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</si>
  <si>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</si>
  <si>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</si>
  <si>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</si>
  <si>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</si>
  <si>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</si>
  <si>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</si>
  <si>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</si>
  <si>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</si>
  <si>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</si>
  <si>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</si>
  <si>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</si>
  <si>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</si>
  <si>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</si>
  <si>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</si>
  <si>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</si>
  <si>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</si>
  <si>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</si>
  <si>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</si>
  <si>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</si>
  <si>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</si>
  <si>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</si>
  <si>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</si>
  <si>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</si>
  <si>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</si>
  <si>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</si>
  <si>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</si>
  <si>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</si>
  <si>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</si>
  <si>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</si>
  <si>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</si>
  <si>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</si>
  <si>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</si>
  <si>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</si>
  <si>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</si>
  <si>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</si>
  <si>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</si>
  <si>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</si>
  <si>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</si>
  <si>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</si>
  <si>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</si>
  <si>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</si>
  <si>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</si>
  <si>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</si>
  <si>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</si>
  <si>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</si>
  <si>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</si>
  <si>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</si>
  <si>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</si>
  <si>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</si>
  <si>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</si>
  <si>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</si>
  <si>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</si>
  <si>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</si>
  <si>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</si>
  <si>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</si>
  <si>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</si>
  <si>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</si>
  <si>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</si>
  <si>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</si>
  <si>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</si>
  <si>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</si>
  <si>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</si>
  <si>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</si>
  <si>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</si>
  <si>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</si>
  <si>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</si>
  <si>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</si>
  <si>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</si>
  <si>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</si>
  <si>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</si>
  <si>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</si>
  <si>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</si>
  <si>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</si>
  <si>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</si>
  <si>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</si>
  <si>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</si>
  <si>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</si>
  <si>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</si>
  <si>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</si>
  <si>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</si>
  <si>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</si>
  <si>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</si>
  <si>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</si>
  <si>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</si>
  <si>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</si>
  <si>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</si>
  <si>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</si>
  <si>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</si>
  <si>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</si>
  <si>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</si>
  <si>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</si>
  <si>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</si>
  <si>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</si>
  <si>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</si>
  <si>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</si>
  <si>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</si>
  <si>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</si>
  <si>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</si>
  <si>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</si>
  <si>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</si>
  <si>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</si>
  <si>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</si>
  <si>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</si>
  <si>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</si>
  <si>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</si>
  <si>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</si>
  <si>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</si>
  <si>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</si>
  <si>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</si>
  <si>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</si>
  <si>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</si>
  <si>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</si>
  <si>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</si>
  <si>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</si>
  <si>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</si>
  <si>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</si>
  <si>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</si>
  <si>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</si>
  <si>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</si>
  <si>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</si>
  <si>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</si>
  <si>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</si>
  <si>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</si>
  <si>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</si>
  <si>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</si>
  <si>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</si>
  <si>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</si>
  <si>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</si>
  <si>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</si>
  <si>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</si>
  <si>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</si>
  <si>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</si>
  <si>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</si>
  <si>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</si>
  <si>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</si>
  <si>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</si>
  <si>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</si>
  <si>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</si>
  <si>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</si>
  <si>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</si>
  <si>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</si>
  <si>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</si>
  <si>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</si>
  <si>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</si>
  <si>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</si>
  <si>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</si>
  <si>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</si>
  <si>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</si>
  <si>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</si>
  <si>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</si>
  <si>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</si>
  <si>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</si>
  <si>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</si>
  <si>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</si>
  <si>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</si>
  <si>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</si>
  <si>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</si>
  <si>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</si>
  <si>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</si>
  <si>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</si>
  <si>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</si>
  <si>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</si>
  <si>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</si>
  <si>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</si>
  <si>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</si>
  <si>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</si>
  <si>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</si>
  <si>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</si>
  <si>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</si>
  <si>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</si>
  <si>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</si>
  <si>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</si>
  <si>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</si>
  <si>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</si>
  <si>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</si>
  <si>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</si>
  <si>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</si>
  <si>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</si>
  <si>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</si>
  <si>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</si>
  <si>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</si>
  <si>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</si>
  <si>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</si>
  <si>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</si>
  <si>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</si>
  <si>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</si>
  <si>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</si>
  <si>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</si>
  <si>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</si>
  <si>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</si>
  <si>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</si>
  <si>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</si>
  <si>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</si>
  <si>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</si>
  <si>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</si>
  <si>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</si>
  <si>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</si>
  <si>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</si>
  <si>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</si>
  <si>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</si>
  <si>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</si>
  <si>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</si>
  <si>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</si>
  <si>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</si>
  <si>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</si>
  <si>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</si>
  <si>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</si>
  <si>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</si>
  <si>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</si>
  <si>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</si>
  <si>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</si>
  <si>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</si>
  <si>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</si>
  <si>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</si>
  <si>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</si>
  <si>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</si>
  <si>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</si>
  <si>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</si>
  <si>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</si>
  <si>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</si>
  <si>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</si>
  <si>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</si>
  <si>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</si>
  <si>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</si>
  <si>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</si>
  <si>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</si>
  <si>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</si>
  <si>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</si>
  <si>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</si>
  <si>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</si>
  <si>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</si>
  <si>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</si>
  <si>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</si>
  <si>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</si>
  <si>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</si>
  <si>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</si>
  <si>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</si>
  <si>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</si>
  <si>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</si>
  <si>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</si>
  <si>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</si>
  <si>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</si>
  <si>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</si>
  <si>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</si>
  <si>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</si>
  <si>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</si>
  <si>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</si>
  <si>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</si>
  <si>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</si>
  <si>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</si>
  <si>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</si>
  <si>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</si>
  <si>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</si>
  <si>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</si>
  <si>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</si>
  <si>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</si>
  <si>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</si>
  <si>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</si>
  <si>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</si>
  <si>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</si>
  <si>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</si>
  <si>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</si>
  <si>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</si>
  <si>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</si>
  <si>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</si>
  <si>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</si>
  <si>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</si>
  <si>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</si>
  <si>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</si>
  <si>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</si>
  <si>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</si>
  <si>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</si>
  <si>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</si>
  <si>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</si>
  <si>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</si>
  <si>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</si>
  <si>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</si>
  <si>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</si>
  <si>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</si>
  <si>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</si>
  <si>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</si>
  <si>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</si>
  <si>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</si>
  <si>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</si>
  <si>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</si>
  <si>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</si>
  <si>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</si>
  <si>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</si>
  <si>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</si>
  <si>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</si>
  <si>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</si>
  <si>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</si>
  <si>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</si>
  <si>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</si>
  <si>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</si>
  <si>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</si>
  <si>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</si>
  <si>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</si>
  <si>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</si>
  <si>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</si>
  <si>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</si>
  <si>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</si>
  <si>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</si>
  <si>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</si>
  <si>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</si>
  <si>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</si>
  <si>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</si>
  <si>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</si>
  <si>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</si>
  <si>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</si>
  <si>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</si>
  <si>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</si>
  <si>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</si>
  <si>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</si>
  <si>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</si>
  <si>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</si>
  <si>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</si>
  <si>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</si>
  <si>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</si>
  <si>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</si>
  <si>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</si>
  <si>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</si>
  <si>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</si>
  <si>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</si>
  <si>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</si>
  <si>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</si>
  <si>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</si>
  <si>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</si>
  <si>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</si>
  <si>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</si>
  <si>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</si>
  <si>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</si>
  <si>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</si>
  <si>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</si>
  <si>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</si>
  <si>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</si>
  <si>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</si>
  <si>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</si>
  <si>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</si>
  <si>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</si>
  <si>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</si>
  <si>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</si>
  <si>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</si>
  <si>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</si>
  <si>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</si>
  <si>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</si>
  <si>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</si>
  <si>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</si>
  <si>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</si>
  <si>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</si>
  <si>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</si>
  <si>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</si>
  <si>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</si>
  <si>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</si>
  <si>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</si>
  <si>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</si>
  <si>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</si>
  <si>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</si>
  <si>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</si>
  <si>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</si>
  <si>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</si>
  <si>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</si>
  <si>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</si>
  <si>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</si>
  <si>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</si>
  <si>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</si>
  <si>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</si>
  <si>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</si>
  <si>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</si>
  <si>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</si>
  <si>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</si>
  <si>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</si>
  <si>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</si>
  <si>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</si>
  <si>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</si>
  <si>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</si>
  <si>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</si>
  <si>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</si>
  <si>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</si>
  <si>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</si>
  <si>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</si>
  <si>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</si>
  <si>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</si>
  <si>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</si>
  <si>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</si>
  <si>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</si>
  <si>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</si>
  <si>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</si>
  <si>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</si>
  <si>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</si>
  <si>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</si>
  <si>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</si>
  <si>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</si>
  <si>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</si>
  <si>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</si>
  <si>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</si>
  <si>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</si>
  <si>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</si>
  <si>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</si>
  <si>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</si>
  <si>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</si>
  <si>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</si>
  <si>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</si>
  <si>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</si>
  <si>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</si>
  <si>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</si>
  <si>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</si>
  <si>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</si>
  <si>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</si>
  <si>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</si>
  <si>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</si>
  <si>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</si>
  <si>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</si>
  <si>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</si>
  <si>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</si>
  <si>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</si>
  <si>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</si>
  <si>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</si>
  <si>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</si>
  <si>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</si>
  <si>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</si>
  <si>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</si>
  <si>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</si>
  <si>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</si>
  <si>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</si>
  <si>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</si>
  <si>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</si>
  <si>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</si>
  <si>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</si>
  <si>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</si>
  <si>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</si>
  <si>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</si>
  <si>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</si>
  <si>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</si>
  <si>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</si>
  <si>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</si>
  <si>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</si>
  <si>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</si>
  <si>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</si>
  <si>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</si>
  <si>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</si>
  <si>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</si>
  <si>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</si>
  <si>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</si>
  <si>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</si>
  <si>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</si>
  <si>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</si>
  <si>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</si>
  <si>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</si>
  <si>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</si>
  <si>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</si>
  <si>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</si>
  <si>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</si>
  <si>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</si>
  <si>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</si>
  <si>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</si>
  <si>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</si>
  <si>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</si>
  <si>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</si>
  <si>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</si>
  <si>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</si>
  <si>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</si>
  <si>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</si>
  <si>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</si>
  <si>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</si>
  <si>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</si>
  <si>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</si>
  <si>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</si>
  <si>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</si>
  <si>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</si>
  <si>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</si>
  <si>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</si>
  <si>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</si>
  <si>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</si>
  <si>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</si>
  <si>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</si>
  <si>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</si>
  <si>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</si>
  <si>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</si>
  <si>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</si>
  <si>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</si>
  <si>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</si>
  <si>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</si>
  <si>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</si>
  <si>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</si>
  <si>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</si>
  <si>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</si>
  <si>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</si>
  <si>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</si>
  <si>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</si>
  <si>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</si>
  <si>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</si>
  <si>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</si>
  <si>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</si>
  <si>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</si>
  <si>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</si>
  <si>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</si>
  <si>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</si>
  <si>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</si>
  <si>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</si>
  <si>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</si>
  <si>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</si>
  <si>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</si>
  <si>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</si>
  <si>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</si>
  <si>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</si>
  <si>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</si>
  <si>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</si>
  <si>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</si>
  <si>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</si>
  <si>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</si>
  <si>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</si>
  <si>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</si>
  <si>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</si>
  <si>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</si>
  <si>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</si>
  <si>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</si>
  <si>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</si>
  <si>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</si>
  <si>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</si>
  <si>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</si>
  <si>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</si>
  <si>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</si>
  <si>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</si>
  <si>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</si>
  <si>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</si>
  <si>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</si>
  <si>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</si>
  <si>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</si>
  <si>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</si>
  <si>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</si>
  <si>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</si>
  <si>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</si>
  <si>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</si>
  <si>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</si>
  <si>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</si>
  <si>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</si>
  <si>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</si>
  <si>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</si>
  <si>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</si>
  <si>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</si>
  <si>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</si>
  <si>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</si>
  <si>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</si>
  <si>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</si>
  <si>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</si>
  <si>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</si>
  <si>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</si>
  <si>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</si>
  <si>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</si>
  <si>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</si>
  <si>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</si>
  <si>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</si>
  <si>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</si>
  <si>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</si>
  <si>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</si>
  <si>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</si>
  <si>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</si>
  <si>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</si>
  <si>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</si>
  <si>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</si>
  <si>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</si>
  <si>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</si>
  <si>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</si>
  <si>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</si>
  <si>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</si>
  <si>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</si>
  <si>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</si>
  <si>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</si>
  <si>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</si>
  <si>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</si>
  <si>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</si>
  <si>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</si>
  <si>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</si>
  <si>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</si>
  <si>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</si>
  <si>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</si>
  <si>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</si>
  <si>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</si>
  <si>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</si>
  <si>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</si>
  <si>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</si>
  <si>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</si>
  <si>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</si>
  <si>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</si>
  <si>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</si>
  <si>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</si>
  <si>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</si>
  <si>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</si>
  <si>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</si>
  <si>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</si>
  <si>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</si>
  <si>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</si>
  <si>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</si>
  <si>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</si>
  <si>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</si>
  <si>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</si>
  <si>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</si>
  <si>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</si>
  <si>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</si>
  <si>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</si>
  <si>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</si>
  <si>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</si>
  <si>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</si>
  <si>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</si>
  <si>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</si>
  <si>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</si>
  <si>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</si>
  <si>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</si>
  <si>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</si>
  <si>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</si>
  <si>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</si>
  <si>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</si>
  <si>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</si>
  <si>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</si>
  <si>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</si>
  <si>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</si>
  <si>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</si>
  <si>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</si>
  <si>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</si>
  <si>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</si>
  <si>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</si>
  <si>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</si>
  <si>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</si>
  <si>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</si>
  <si>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</si>
  <si>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</si>
  <si>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</si>
  <si>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</si>
  <si>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</si>
  <si>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</si>
  <si>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</si>
  <si>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</si>
  <si>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</si>
  <si>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</si>
  <si>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</si>
  <si>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</si>
  <si>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</si>
  <si>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</si>
  <si>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</si>
  <si>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</si>
  <si>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</si>
  <si>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</si>
  <si>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</si>
  <si>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</si>
  <si>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</si>
  <si>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</si>
  <si>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</si>
  <si>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</si>
  <si>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</si>
  <si>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</si>
  <si>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</si>
  <si>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</si>
  <si>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</si>
  <si>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</si>
  <si>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</si>
  <si>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</si>
  <si>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</si>
  <si>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</si>
  <si>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</si>
  <si>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</si>
  <si>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</si>
  <si>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</si>
  <si>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</si>
  <si>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</si>
  <si>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</si>
  <si>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</si>
  <si>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</si>
  <si>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</si>
  <si>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</si>
  <si>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</si>
  <si>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</si>
  <si>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</si>
  <si>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</si>
  <si>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</si>
  <si>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</si>
  <si>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</si>
  <si>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</si>
  <si>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</si>
  <si>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</si>
  <si>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</si>
  <si>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</si>
  <si>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</si>
  <si>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</si>
  <si>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</si>
  <si>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</si>
  <si>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</si>
  <si>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</si>
  <si>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</si>
  <si>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</si>
  <si>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</si>
  <si>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</si>
  <si>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</si>
  <si>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</si>
  <si>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</si>
  <si>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</si>
  <si>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</si>
  <si>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</si>
  <si>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</si>
  <si>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</si>
  <si>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</si>
  <si>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</si>
  <si>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</si>
  <si>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</si>
  <si>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</si>
  <si>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</si>
  <si>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</si>
  <si>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</si>
  <si>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</si>
  <si>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</si>
  <si>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</si>
  <si>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</si>
  <si>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</si>
  <si>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</si>
  <si>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</si>
  <si>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</si>
  <si>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</si>
  <si>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</si>
  <si>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</si>
  <si>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</si>
  <si>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</si>
  <si>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</si>
  <si>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</si>
  <si>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</si>
  <si>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</si>
  <si>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</si>
  <si>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</si>
  <si>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</si>
  <si>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</si>
  <si>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</si>
  <si>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</si>
  <si>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</si>
  <si>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</si>
  <si>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</si>
  <si>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</si>
  <si>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</si>
  <si>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</si>
  <si>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</si>
  <si>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</si>
  <si>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</si>
  <si>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</si>
  <si>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</si>
  <si>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</si>
  <si>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</si>
  <si>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</si>
  <si>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</si>
  <si>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</si>
  <si>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</si>
  <si>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</si>
  <si>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</si>
  <si>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</si>
  <si>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</si>
  <si>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</si>
  <si>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</si>
  <si>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MEDELLIN</t>
  </si>
  <si>
    <t>GOBERNACION DE ANTIOQUIA</t>
  </si>
  <si>
    <t>4600045183 de 2013</t>
  </si>
  <si>
    <t>4600045361 de 2013</t>
  </si>
  <si>
    <t>4600052562 de 2014</t>
  </si>
  <si>
    <t>4600056223 de 2014</t>
  </si>
  <si>
    <t>4600057969 de 2015</t>
  </si>
  <si>
    <t>4600060301 de 2015</t>
  </si>
  <si>
    <t>4600063457 de 2016</t>
  </si>
  <si>
    <t>4600005074 de 2016</t>
  </si>
  <si>
    <t>4600068518 de 2017</t>
  </si>
  <si>
    <t>4600072768 de 2017</t>
  </si>
  <si>
    <t>4600006418 de 2017</t>
  </si>
  <si>
    <t>4600073702 de 2018</t>
  </si>
  <si>
    <t>4600007975 de 2017 - 2018</t>
  </si>
  <si>
    <t>4600008871 de 2018</t>
  </si>
  <si>
    <t>4600078806 de 2019</t>
  </si>
  <si>
    <t>4600009265 de 2019</t>
  </si>
  <si>
    <t>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</si>
  <si>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</si>
  <si>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institucional 8 horas</t>
  </si>
  <si>
    <t>promoción del desarrollo 8 integral temprano de la primera infancia bajo la modalidad familiar en los municipios santa rosa de osos</t>
  </si>
  <si>
    <t>aunar esfuerzos para el desarrollo de acciones de atención integral a la primera infancia bajo la modalidad familiar en el municipio de girardota</t>
  </si>
  <si>
    <t>Flexible Buen Comienzo Antioquia e Institucional en los Municipios de Chigorodo, Maceo, Olaya, Valparaiso, Vegachi y yali</t>
  </si>
  <si>
    <t>o 11 integral temprano de la primera infancia en el Departamento de Antioquia y para la implementación del sistema de primera infancia</t>
  </si>
  <si>
    <t>servicios para brindar atención integral a la primera infancia bajo las modalidades Familiar en los Municipios de Maceo, vegachi, olaya, yali</t>
  </si>
  <si>
    <t>$ 384.818.617</t>
  </si>
  <si>
    <t>$ 251.464.288</t>
  </si>
  <si>
    <t>$ 316.210.087</t>
  </si>
  <si>
    <t>$ 98.036.265</t>
  </si>
  <si>
    <t>$ 675.810.683</t>
  </si>
  <si>
    <t>$ 987.077.628</t>
  </si>
  <si>
    <t>$ 496.242.994</t>
  </si>
  <si>
    <t>$ 828.988.883</t>
  </si>
  <si>
    <t>$ 494.618.840</t>
  </si>
  <si>
    <t>$ 97.361.700</t>
  </si>
  <si>
    <t>$ 1.853.818.926</t>
  </si>
  <si>
    <t>$ 619.776.159</t>
  </si>
  <si>
    <t>$ 4.732.193.775</t>
  </si>
  <si>
    <t>$ 280.417.500</t>
  </si>
  <si>
    <t>$ 659.616.773</t>
  </si>
  <si>
    <t>$ 5.542.480.022</t>
  </si>
  <si>
    <t>si</t>
  </si>
  <si>
    <t>no</t>
  </si>
  <si>
    <t>0426-2020</t>
  </si>
  <si>
    <t>HCB Familiar, Mujer e Infancia - Fami, de conformidad con el manual operativo de la Modalidad Familiar, el Lineamineto</t>
  </si>
  <si>
    <t>NO</t>
  </si>
  <si>
    <t>JOEL SUAREZ OSPINA</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</si>
  <si>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</si>
  <si>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2021-5-10000080</t>
  </si>
  <si>
    <t>Calle 26A # 55-106 Int. 201</t>
  </si>
  <si>
    <t>2723418 - 3113723640</t>
  </si>
  <si>
    <t>jjcomuniquemonos@gmail.com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</si>
</sst>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Normal="100"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2725</v>
      </c>
      <c r="D15" s="35"/>
      <c r="E15" s="35"/>
      <c r="F15" s="5"/>
      <c r="G15" s="32" t="s">
        <v>1168</v>
      </c>
      <c r="H15" s="103" t="s">
        <v>36</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900155293</v>
      </c>
      <c r="C20" s="5"/>
      <c r="D20" s="73"/>
      <c r="E20" s="5"/>
      <c r="F20" s="5"/>
      <c r="G20" s="5"/>
      <c r="H20" s="182"/>
      <c r="I20" s="145" t="s">
        <v>36</v>
      </c>
      <c r="J20" s="146" t="s">
        <v>106</v>
      </c>
      <c r="K20" s="147">
        <v>1534001898</v>
      </c>
      <c r="L20" s="148">
        <v>44197</v>
      </c>
      <c r="M20" s="148">
        <v>44561</v>
      </c>
      <c r="N20" s="131">
        <f>+(M20-L20)/30</f>
        <v>12.133333333333333</v>
      </c>
      <c r="O20" s="134"/>
      <c r="U20" s="130"/>
      <c r="V20" s="105">
        <f ca="1">NOW()</f>
        <v>44193.931713425925</v>
      </c>
      <c r="W20" s="105">
        <f ca="1">NOW()</f>
        <v>44193.931713425925</v>
      </c>
    </row>
    <row r="21" spans="1:23" ht="30" customHeight="1" outlineLevel="1" x14ac:dyDescent="0.25">
      <c r="A21" s="9"/>
      <c r="B21" s="71"/>
      <c r="C21" s="5"/>
      <c r="D21" s="5"/>
      <c r="E21" s="5"/>
      <c r="F21" s="5"/>
      <c r="G21" s="5"/>
      <c r="H21" s="70"/>
      <c r="I21" s="145"/>
      <c r="J21" s="146"/>
      <c r="K21" s="147"/>
      <c r="L21" s="148"/>
      <c r="M21" s="148"/>
      <c r="N21" s="131">
        <f>+(M21-L21)/30</f>
        <v>0</v>
      </c>
      <c r="O21" s="135"/>
    </row>
    <row r="22" spans="1:23" ht="30" customHeight="1" outlineLevel="1" x14ac:dyDescent="0.25">
      <c r="A22" s="9"/>
      <c r="B22" s="71"/>
      <c r="C22" s="5"/>
      <c r="D22" s="5"/>
      <c r="E22" s="5"/>
      <c r="F22" s="5"/>
      <c r="G22" s="5"/>
      <c r="H22" s="70"/>
      <c r="I22" s="145"/>
      <c r="J22" s="146"/>
      <c r="K22" s="147"/>
      <c r="L22" s="148"/>
      <c r="M22" s="148"/>
      <c r="N22" s="132">
        <f t="shared" ref="N22:N33" si="0">+(M22-L22)/30</f>
        <v>0</v>
      </c>
      <c r="O22" s="135"/>
    </row>
    <row r="23" spans="1:23" ht="30" customHeight="1" outlineLevel="1" x14ac:dyDescent="0.2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0"/>
        <v>0</v>
      </c>
      <c r="O24" s="135"/>
    </row>
    <row r="25" spans="1:23" ht="30" customHeight="1" outlineLevel="1" x14ac:dyDescent="0.25">
      <c r="A25" s="9"/>
      <c r="B25" s="101"/>
      <c r="C25" s="21"/>
      <c r="D25" s="21"/>
      <c r="E25" s="21"/>
      <c r="F25" s="5"/>
      <c r="G25" s="5"/>
      <c r="H25" s="70"/>
      <c r="I25" s="145"/>
      <c r="J25" s="146"/>
      <c r="K25" s="147"/>
      <c r="L25" s="148"/>
      <c r="M25" s="148"/>
      <c r="N25" s="132">
        <f t="shared" si="0"/>
        <v>0</v>
      </c>
      <c r="O25" s="135"/>
    </row>
    <row r="26" spans="1:23" ht="30" customHeight="1" outlineLevel="1" x14ac:dyDescent="0.25">
      <c r="A26" s="9"/>
      <c r="B26" s="101"/>
      <c r="C26" s="21"/>
      <c r="D26" s="21"/>
      <c r="E26" s="21"/>
      <c r="F26" s="5"/>
      <c r="G26" s="5"/>
      <c r="H26" s="70"/>
      <c r="I26" s="145"/>
      <c r="J26" s="146"/>
      <c r="K26" s="147"/>
      <c r="L26" s="148"/>
      <c r="M26" s="148"/>
      <c r="N26" s="132">
        <f t="shared" si="0"/>
        <v>0</v>
      </c>
      <c r="O26" s="135"/>
    </row>
    <row r="27" spans="1:23" ht="30" customHeight="1" outlineLevel="1" x14ac:dyDescent="0.25">
      <c r="A27" s="9"/>
      <c r="B27" s="101"/>
      <c r="C27" s="21"/>
      <c r="D27" s="21"/>
      <c r="E27" s="21"/>
      <c r="F27" s="5"/>
      <c r="G27" s="5"/>
      <c r="H27" s="70"/>
      <c r="I27" s="145"/>
      <c r="J27" s="146"/>
      <c r="K27" s="147"/>
      <c r="L27" s="148"/>
      <c r="M27" s="148"/>
      <c r="N27" s="132">
        <f t="shared" si="0"/>
        <v>0</v>
      </c>
      <c r="O27" s="135"/>
    </row>
    <row r="28" spans="1:23" ht="30" customHeight="1" outlineLevel="1" x14ac:dyDescent="0.25">
      <c r="A28" s="9"/>
      <c r="B28" s="101"/>
      <c r="C28" s="21"/>
      <c r="D28" s="21"/>
      <c r="E28" s="21"/>
      <c r="F28" s="5"/>
      <c r="G28" s="5"/>
      <c r="H28" s="70"/>
      <c r="I28" s="145"/>
      <c r="J28" s="146"/>
      <c r="K28" s="147"/>
      <c r="L28" s="148"/>
      <c r="M28" s="148"/>
      <c r="N28" s="132">
        <f t="shared" si="0"/>
        <v>0</v>
      </c>
      <c r="O28" s="135"/>
    </row>
    <row r="29" spans="1:23" ht="30" customHeight="1" outlineLevel="1" x14ac:dyDescent="0.25">
      <c r="A29" s="9"/>
      <c r="B29" s="71"/>
      <c r="C29" s="5"/>
      <c r="D29" s="5"/>
      <c r="E29" s="5"/>
      <c r="F29" s="5"/>
      <c r="G29" s="5"/>
      <c r="H29" s="70"/>
      <c r="I29" s="145"/>
      <c r="J29" s="146"/>
      <c r="K29" s="147"/>
      <c r="L29" s="148"/>
      <c r="M29" s="148"/>
      <c r="N29" s="132">
        <f t="shared" si="0"/>
        <v>0</v>
      </c>
      <c r="O29" s="135"/>
    </row>
    <row r="30" spans="1:23" ht="30" customHeight="1" outlineLevel="1" x14ac:dyDescent="0.25">
      <c r="A30" s="9"/>
      <c r="B30" s="71"/>
      <c r="C30" s="5"/>
      <c r="D30" s="5"/>
      <c r="E30" s="5"/>
      <c r="F30" s="5"/>
      <c r="G30" s="5"/>
      <c r="H30" s="70"/>
      <c r="I30" s="145"/>
      <c r="J30" s="146"/>
      <c r="K30" s="147"/>
      <c r="L30" s="148"/>
      <c r="M30" s="148"/>
      <c r="N30" s="132">
        <f t="shared" si="0"/>
        <v>0</v>
      </c>
      <c r="O30" s="135"/>
    </row>
    <row r="31" spans="1:23" ht="30" customHeight="1" outlineLevel="1" x14ac:dyDescent="0.25">
      <c r="A31" s="9"/>
      <c r="B31" s="71"/>
      <c r="C31" s="5"/>
      <c r="D31" s="5"/>
      <c r="E31" s="5"/>
      <c r="F31" s="5"/>
      <c r="G31" s="5"/>
      <c r="H31" s="70"/>
      <c r="I31" s="145"/>
      <c r="J31" s="146"/>
      <c r="K31" s="147"/>
      <c r="L31" s="148"/>
      <c r="M31" s="148"/>
      <c r="N31" s="132">
        <f t="shared" si="0"/>
        <v>0</v>
      </c>
      <c r="O31" s="135"/>
    </row>
    <row r="32" spans="1:23" ht="30" customHeight="1" outlineLevel="1" x14ac:dyDescent="0.25">
      <c r="A32" s="9"/>
      <c r="B32" s="71"/>
      <c r="C32" s="5"/>
      <c r="D32" s="5"/>
      <c r="E32" s="5"/>
      <c r="F32" s="5"/>
      <c r="G32" s="5"/>
      <c r="H32" s="70"/>
      <c r="I32" s="145"/>
      <c r="J32" s="146"/>
      <c r="K32" s="147"/>
      <c r="L32" s="148"/>
      <c r="M32" s="148"/>
      <c r="N32" s="132">
        <f t="shared" si="0"/>
        <v>0</v>
      </c>
      <c r="O32" s="135"/>
    </row>
    <row r="33" spans="1:16" ht="30" customHeight="1" outlineLevel="1" x14ac:dyDescent="0.25">
      <c r="A33" s="9"/>
      <c r="B33" s="71"/>
      <c r="C33" s="5"/>
      <c r="D33" s="5"/>
      <c r="E33" s="5"/>
      <c r="F33" s="5"/>
      <c r="G33" s="5"/>
      <c r="H33" s="70"/>
      <c r="I33" s="145"/>
      <c r="J33" s="146"/>
      <c r="K33" s="147"/>
      <c r="L33" s="148"/>
      <c r="M33" s="148"/>
      <c r="N33" s="132">
        <f t="shared" si="0"/>
        <v>0</v>
      </c>
      <c r="O33" s="135"/>
    </row>
    <row r="34" spans="1:16" ht="30" customHeight="1" outlineLevel="1" x14ac:dyDescent="0.25">
      <c r="A34" s="9"/>
      <c r="B34" s="71"/>
      <c r="C34" s="5"/>
      <c r="D34" s="5"/>
      <c r="E34" s="5"/>
      <c r="F34" s="5"/>
      <c r="G34" s="5"/>
      <c r="H34" s="70"/>
      <c r="I34" s="145"/>
      <c r="J34" s="146"/>
      <c r="K34" s="147"/>
      <c r="L34" s="148"/>
      <c r="M34" s="148"/>
      <c r="N34" s="132">
        <f>+(M34-L34)/30</f>
        <v>0</v>
      </c>
      <c r="O34" s="135"/>
    </row>
    <row r="35" spans="1:16" ht="30" customHeight="1" outlineLevel="1" x14ac:dyDescent="0.25">
      <c r="A35" s="9"/>
      <c r="B35" s="71"/>
      <c r="C35" s="5"/>
      <c r="D35" s="5"/>
      <c r="E35" s="5"/>
      <c r="F35" s="5"/>
      <c r="G35" s="5"/>
      <c r="H35" s="70"/>
      <c r="I35" s="145"/>
      <c r="J35" s="146"/>
      <c r="K35" s="147"/>
      <c r="L35" s="148"/>
      <c r="M35" s="148"/>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COMUNIQUÉMONOS</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2724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20" t="s">
        <v>31</v>
      </c>
      <c r="D48" s="117" t="s">
        <v>2678</v>
      </c>
      <c r="E48" s="141">
        <v>41296</v>
      </c>
      <c r="F48" s="141">
        <v>41614</v>
      </c>
      <c r="G48" s="156">
        <f>IF(AND(E48&lt;&gt;"",F48&lt;&gt;""),((F48-E48)/30),"")</f>
        <v>10.6</v>
      </c>
      <c r="H48" s="118" t="s">
        <v>2694</v>
      </c>
      <c r="I48" s="111" t="s">
        <v>36</v>
      </c>
      <c r="J48" s="111" t="s">
        <v>38</v>
      </c>
      <c r="K48" s="119" t="s">
        <v>2702</v>
      </c>
      <c r="L48" s="112"/>
      <c r="M48" s="113"/>
      <c r="N48" s="120" t="s">
        <v>27</v>
      </c>
      <c r="O48" s="112" t="s">
        <v>2718</v>
      </c>
      <c r="P48" s="78"/>
    </row>
    <row r="49" spans="1:16" s="6" customFormat="1" ht="24.75" customHeight="1" x14ac:dyDescent="0.25">
      <c r="A49" s="139">
        <v>2</v>
      </c>
      <c r="B49" s="118" t="s">
        <v>2676</v>
      </c>
      <c r="C49" s="120" t="s">
        <v>31</v>
      </c>
      <c r="D49" s="117" t="s">
        <v>2679</v>
      </c>
      <c r="E49" s="141">
        <v>41310</v>
      </c>
      <c r="F49" s="141">
        <v>41623</v>
      </c>
      <c r="G49" s="156">
        <f>IF(AND(E49&lt;&gt;"",F49&lt;&gt;""),((F49-E49)/30),"")</f>
        <v>10.433333333333334</v>
      </c>
      <c r="H49" s="118" t="s">
        <v>2695</v>
      </c>
      <c r="I49" s="117" t="s">
        <v>36</v>
      </c>
      <c r="J49" s="117" t="s">
        <v>38</v>
      </c>
      <c r="K49" s="119" t="s">
        <v>2703</v>
      </c>
      <c r="L49" s="112"/>
      <c r="M49" s="113"/>
      <c r="N49" s="120" t="s">
        <v>27</v>
      </c>
      <c r="O49" s="112" t="s">
        <v>2718</v>
      </c>
      <c r="P49" s="78"/>
    </row>
    <row r="50" spans="1:16" s="6" customFormat="1" ht="24.75" customHeight="1" x14ac:dyDescent="0.25">
      <c r="A50" s="139">
        <v>3</v>
      </c>
      <c r="B50" s="118" t="s">
        <v>2676</v>
      </c>
      <c r="C50" s="120" t="s">
        <v>31</v>
      </c>
      <c r="D50" s="117" t="s">
        <v>2680</v>
      </c>
      <c r="E50" s="141">
        <v>41659</v>
      </c>
      <c r="F50" s="141">
        <v>41903</v>
      </c>
      <c r="G50" s="156">
        <f>IF(AND(E50&lt;&gt;"",F50&lt;&gt;""),((F50-E50)/30),"")</f>
        <v>8.1333333333333329</v>
      </c>
      <c r="H50" s="115" t="s">
        <v>2696</v>
      </c>
      <c r="I50" s="117" t="s">
        <v>36</v>
      </c>
      <c r="J50" s="117" t="s">
        <v>38</v>
      </c>
      <c r="K50" s="119" t="s">
        <v>2704</v>
      </c>
      <c r="L50" s="112"/>
      <c r="M50" s="113"/>
      <c r="N50" s="120" t="s">
        <v>27</v>
      </c>
      <c r="O50" s="112" t="s">
        <v>2718</v>
      </c>
      <c r="P50" s="78"/>
    </row>
    <row r="51" spans="1:16" s="6" customFormat="1" ht="24.75" customHeight="1" outlineLevel="1" x14ac:dyDescent="0.25">
      <c r="A51" s="139">
        <v>4</v>
      </c>
      <c r="B51" s="118" t="s">
        <v>2676</v>
      </c>
      <c r="C51" s="120" t="s">
        <v>31</v>
      </c>
      <c r="D51" s="117" t="s">
        <v>2681</v>
      </c>
      <c r="E51" s="141">
        <v>41904</v>
      </c>
      <c r="F51" s="141">
        <v>41985</v>
      </c>
      <c r="G51" s="156">
        <f t="shared" ref="G51:G107" si="1">IF(AND(E51&lt;&gt;"",F51&lt;&gt;""),((F51-E51)/30),"")</f>
        <v>2.7</v>
      </c>
      <c r="H51" s="118" t="s">
        <v>2696</v>
      </c>
      <c r="I51" s="117" t="s">
        <v>36</v>
      </c>
      <c r="J51" s="117" t="s">
        <v>38</v>
      </c>
      <c r="K51" s="119" t="s">
        <v>2705</v>
      </c>
      <c r="L51" s="112"/>
      <c r="M51" s="113"/>
      <c r="N51" s="120" t="s">
        <v>27</v>
      </c>
      <c r="O51" s="112" t="s">
        <v>2718</v>
      </c>
      <c r="P51" s="78"/>
    </row>
    <row r="52" spans="1:16" s="7" customFormat="1" ht="24.75" customHeight="1" outlineLevel="1" x14ac:dyDescent="0.25">
      <c r="A52" s="140">
        <v>5</v>
      </c>
      <c r="B52" s="118" t="s">
        <v>2676</v>
      </c>
      <c r="C52" s="120" t="s">
        <v>31</v>
      </c>
      <c r="D52" s="117" t="s">
        <v>2682</v>
      </c>
      <c r="E52" s="141">
        <v>42023</v>
      </c>
      <c r="F52" s="141">
        <v>42155</v>
      </c>
      <c r="G52" s="156">
        <f t="shared" si="1"/>
        <v>4.4000000000000004</v>
      </c>
      <c r="H52" s="115" t="s">
        <v>2696</v>
      </c>
      <c r="I52" s="117" t="s">
        <v>36</v>
      </c>
      <c r="J52" s="117" t="s">
        <v>38</v>
      </c>
      <c r="K52" s="119" t="s">
        <v>2706</v>
      </c>
      <c r="L52" s="112"/>
      <c r="M52" s="113"/>
      <c r="N52" s="120" t="s">
        <v>27</v>
      </c>
      <c r="O52" s="112" t="s">
        <v>2718</v>
      </c>
      <c r="P52" s="79"/>
    </row>
    <row r="53" spans="1:16" s="7" customFormat="1" ht="24.75" customHeight="1" outlineLevel="1" x14ac:dyDescent="0.25">
      <c r="A53" s="140">
        <v>6</v>
      </c>
      <c r="B53" s="118" t="s">
        <v>2676</v>
      </c>
      <c r="C53" s="120" t="s">
        <v>31</v>
      </c>
      <c r="D53" s="117" t="s">
        <v>2683</v>
      </c>
      <c r="E53" s="141">
        <v>42156</v>
      </c>
      <c r="F53" s="141">
        <v>42350</v>
      </c>
      <c r="G53" s="156">
        <f t="shared" si="1"/>
        <v>6.4666666666666668</v>
      </c>
      <c r="H53" s="115" t="s">
        <v>2696</v>
      </c>
      <c r="I53" s="117" t="s">
        <v>36</v>
      </c>
      <c r="J53" s="117" t="s">
        <v>38</v>
      </c>
      <c r="K53" s="119" t="s">
        <v>2707</v>
      </c>
      <c r="L53" s="112"/>
      <c r="M53" s="113"/>
      <c r="N53" s="120" t="s">
        <v>27</v>
      </c>
      <c r="O53" s="112" t="s">
        <v>2718</v>
      </c>
      <c r="P53" s="79"/>
    </row>
    <row r="54" spans="1:16" s="7" customFormat="1" ht="24.75" customHeight="1" outlineLevel="1" x14ac:dyDescent="0.25">
      <c r="A54" s="140">
        <v>7</v>
      </c>
      <c r="B54" s="118" t="s">
        <v>2676</v>
      </c>
      <c r="C54" s="120" t="s">
        <v>31</v>
      </c>
      <c r="D54" s="117" t="s">
        <v>2684</v>
      </c>
      <c r="E54" s="141">
        <v>42391</v>
      </c>
      <c r="F54" s="141">
        <v>42707</v>
      </c>
      <c r="G54" s="156">
        <f t="shared" si="1"/>
        <v>10.533333333333333</v>
      </c>
      <c r="H54" s="118" t="s">
        <v>2696</v>
      </c>
      <c r="I54" s="117" t="s">
        <v>36</v>
      </c>
      <c r="J54" s="117" t="s">
        <v>38</v>
      </c>
      <c r="K54" s="114" t="s">
        <v>2708</v>
      </c>
      <c r="L54" s="112"/>
      <c r="M54" s="113"/>
      <c r="N54" s="120" t="s">
        <v>27</v>
      </c>
      <c r="O54" s="112" t="s">
        <v>2718</v>
      </c>
      <c r="P54" s="79"/>
    </row>
    <row r="55" spans="1:16" s="7" customFormat="1" ht="24.75" customHeight="1" outlineLevel="1" x14ac:dyDescent="0.25">
      <c r="A55" s="140">
        <v>8</v>
      </c>
      <c r="B55" s="110" t="s">
        <v>2677</v>
      </c>
      <c r="C55" s="120" t="s">
        <v>31</v>
      </c>
      <c r="D55" s="117" t="s">
        <v>2685</v>
      </c>
      <c r="E55" s="141">
        <v>42457</v>
      </c>
      <c r="F55" s="141">
        <v>42735</v>
      </c>
      <c r="G55" s="156">
        <f t="shared" si="1"/>
        <v>9.2666666666666675</v>
      </c>
      <c r="H55" s="118" t="s">
        <v>2698</v>
      </c>
      <c r="I55" s="117" t="s">
        <v>36</v>
      </c>
      <c r="J55" s="111" t="s">
        <v>88</v>
      </c>
      <c r="K55" s="114" t="s">
        <v>2709</v>
      </c>
      <c r="L55" s="112"/>
      <c r="M55" s="113"/>
      <c r="N55" s="120" t="s">
        <v>27</v>
      </c>
      <c r="O55" s="112" t="s">
        <v>2718</v>
      </c>
      <c r="P55" s="79"/>
    </row>
    <row r="56" spans="1:16" s="7" customFormat="1" ht="24.75" customHeight="1" outlineLevel="1" x14ac:dyDescent="0.25">
      <c r="A56" s="140">
        <v>9</v>
      </c>
      <c r="B56" s="118" t="s">
        <v>2676</v>
      </c>
      <c r="C56" s="120" t="s">
        <v>31</v>
      </c>
      <c r="D56" s="117" t="s">
        <v>2686</v>
      </c>
      <c r="E56" s="141">
        <v>42745</v>
      </c>
      <c r="F56" s="141">
        <v>43039</v>
      </c>
      <c r="G56" s="156">
        <f t="shared" si="1"/>
        <v>9.8000000000000007</v>
      </c>
      <c r="H56" s="118" t="s">
        <v>2694</v>
      </c>
      <c r="I56" s="117" t="s">
        <v>36</v>
      </c>
      <c r="J56" s="117" t="s">
        <v>38</v>
      </c>
      <c r="K56" s="114" t="s">
        <v>2710</v>
      </c>
      <c r="L56" s="112"/>
      <c r="M56" s="113"/>
      <c r="N56" s="120" t="s">
        <v>27</v>
      </c>
      <c r="O56" s="112" t="s">
        <v>2718</v>
      </c>
      <c r="P56" s="79"/>
    </row>
    <row r="57" spans="1:16" s="7" customFormat="1" ht="24.75" customHeight="1" outlineLevel="1" x14ac:dyDescent="0.25">
      <c r="A57" s="140">
        <v>10</v>
      </c>
      <c r="B57" s="118" t="s">
        <v>2676</v>
      </c>
      <c r="C57" s="120" t="s">
        <v>31</v>
      </c>
      <c r="D57" s="117" t="s">
        <v>2687</v>
      </c>
      <c r="E57" s="141">
        <v>43040</v>
      </c>
      <c r="F57" s="141">
        <v>43093</v>
      </c>
      <c r="G57" s="156">
        <f t="shared" si="1"/>
        <v>1.7666666666666666</v>
      </c>
      <c r="H57" s="118" t="s">
        <v>2694</v>
      </c>
      <c r="I57" s="117" t="s">
        <v>36</v>
      </c>
      <c r="J57" s="117" t="s">
        <v>38</v>
      </c>
      <c r="K57" s="119" t="s">
        <v>2711</v>
      </c>
      <c r="L57" s="65"/>
      <c r="M57" s="67"/>
      <c r="N57" s="120" t="s">
        <v>27</v>
      </c>
      <c r="O57" s="65" t="s">
        <v>2718</v>
      </c>
      <c r="P57" s="79"/>
    </row>
    <row r="58" spans="1:16" s="7" customFormat="1" ht="24.75" customHeight="1" outlineLevel="1" x14ac:dyDescent="0.25">
      <c r="A58" s="140">
        <v>11</v>
      </c>
      <c r="B58" s="118" t="s">
        <v>2677</v>
      </c>
      <c r="C58" s="120" t="s">
        <v>31</v>
      </c>
      <c r="D58" s="117" t="s">
        <v>2688</v>
      </c>
      <c r="E58" s="141">
        <v>42818</v>
      </c>
      <c r="F58" s="141">
        <v>43069</v>
      </c>
      <c r="G58" s="156">
        <f t="shared" si="1"/>
        <v>8.3666666666666671</v>
      </c>
      <c r="H58" s="118" t="s">
        <v>2697</v>
      </c>
      <c r="I58" s="117" t="s">
        <v>36</v>
      </c>
      <c r="J58" s="63" t="s">
        <v>155</v>
      </c>
      <c r="K58" s="119" t="s">
        <v>2712</v>
      </c>
      <c r="L58" s="65"/>
      <c r="M58" s="67"/>
      <c r="N58" s="120" t="s">
        <v>27</v>
      </c>
      <c r="O58" s="65" t="s">
        <v>2718</v>
      </c>
      <c r="P58" s="79"/>
    </row>
    <row r="59" spans="1:16" s="7" customFormat="1" ht="24.75" customHeight="1" outlineLevel="1" x14ac:dyDescent="0.25">
      <c r="A59" s="140">
        <v>12</v>
      </c>
      <c r="B59" s="118" t="s">
        <v>2676</v>
      </c>
      <c r="C59" s="120" t="s">
        <v>31</v>
      </c>
      <c r="D59" s="117" t="s">
        <v>2689</v>
      </c>
      <c r="E59" s="141">
        <v>43115</v>
      </c>
      <c r="F59" s="141">
        <v>43457</v>
      </c>
      <c r="G59" s="156">
        <f t="shared" si="1"/>
        <v>11.4</v>
      </c>
      <c r="H59" s="118" t="s">
        <v>2694</v>
      </c>
      <c r="I59" s="117" t="s">
        <v>36</v>
      </c>
      <c r="J59" s="117" t="s">
        <v>38</v>
      </c>
      <c r="K59" s="119" t="s">
        <v>2713</v>
      </c>
      <c r="L59" s="65"/>
      <c r="M59" s="67"/>
      <c r="N59" s="120" t="s">
        <v>27</v>
      </c>
      <c r="O59" s="65" t="s">
        <v>2718</v>
      </c>
      <c r="P59" s="79"/>
    </row>
    <row r="60" spans="1:16" s="7" customFormat="1" ht="24.75" customHeight="1" outlineLevel="1" x14ac:dyDescent="0.25">
      <c r="A60" s="140">
        <v>13</v>
      </c>
      <c r="B60" s="118" t="s">
        <v>2677</v>
      </c>
      <c r="C60" s="120" t="s">
        <v>31</v>
      </c>
      <c r="D60" s="117" t="s">
        <v>2690</v>
      </c>
      <c r="E60" s="141">
        <v>43081</v>
      </c>
      <c r="F60" s="141">
        <v>43404</v>
      </c>
      <c r="G60" s="156">
        <f t="shared" si="1"/>
        <v>10.766666666666667</v>
      </c>
      <c r="H60" s="118" t="s">
        <v>2700</v>
      </c>
      <c r="I60" s="117" t="s">
        <v>36</v>
      </c>
      <c r="J60" s="63" t="s">
        <v>117</v>
      </c>
      <c r="K60" s="119" t="s">
        <v>2714</v>
      </c>
      <c r="L60" s="65" t="s">
        <v>26</v>
      </c>
      <c r="M60" s="67">
        <v>0.35</v>
      </c>
      <c r="N60" s="120" t="s">
        <v>27</v>
      </c>
      <c r="O60" s="65" t="s">
        <v>2718</v>
      </c>
      <c r="P60" s="79"/>
    </row>
    <row r="61" spans="1:16" s="7" customFormat="1" ht="24.75" customHeight="1" outlineLevel="1" x14ac:dyDescent="0.25">
      <c r="A61" s="140">
        <v>14</v>
      </c>
      <c r="B61" s="118" t="s">
        <v>2677</v>
      </c>
      <c r="C61" s="120" t="s">
        <v>31</v>
      </c>
      <c r="D61" s="117" t="s">
        <v>2691</v>
      </c>
      <c r="E61" s="141">
        <v>43350</v>
      </c>
      <c r="F61" s="141">
        <v>43465</v>
      </c>
      <c r="G61" s="156">
        <f t="shared" si="1"/>
        <v>3.8333333333333335</v>
      </c>
      <c r="H61" s="118" t="s">
        <v>2701</v>
      </c>
      <c r="I61" s="117" t="s">
        <v>36</v>
      </c>
      <c r="J61" s="117" t="s">
        <v>155</v>
      </c>
      <c r="K61" s="119" t="s">
        <v>2715</v>
      </c>
      <c r="L61" s="65"/>
      <c r="M61" s="67"/>
      <c r="N61" s="65" t="s">
        <v>1151</v>
      </c>
      <c r="O61" s="65" t="s">
        <v>2719</v>
      </c>
      <c r="P61" s="79"/>
    </row>
    <row r="62" spans="1:16" s="7" customFormat="1" ht="24.75" customHeight="1" outlineLevel="1" x14ac:dyDescent="0.25">
      <c r="A62" s="140">
        <v>15</v>
      </c>
      <c r="B62" s="118" t="s">
        <v>2676</v>
      </c>
      <c r="C62" s="120" t="s">
        <v>31</v>
      </c>
      <c r="D62" s="117" t="s">
        <v>2692</v>
      </c>
      <c r="E62" s="141">
        <v>43479</v>
      </c>
      <c r="F62" s="141">
        <v>43820</v>
      </c>
      <c r="G62" s="156">
        <f t="shared" si="1"/>
        <v>11.366666666666667</v>
      </c>
      <c r="H62" s="118" t="s">
        <v>2694</v>
      </c>
      <c r="I62" s="117" t="s">
        <v>36</v>
      </c>
      <c r="J62" s="117" t="s">
        <v>38</v>
      </c>
      <c r="K62" s="119" t="s">
        <v>2716</v>
      </c>
      <c r="L62" s="65"/>
      <c r="M62" s="67"/>
      <c r="N62" s="65" t="s">
        <v>27</v>
      </c>
      <c r="O62" s="65" t="s">
        <v>2719</v>
      </c>
      <c r="P62" s="79"/>
    </row>
    <row r="63" spans="1:16" s="7" customFormat="1" ht="24.75" customHeight="1" outlineLevel="1" x14ac:dyDescent="0.25">
      <c r="A63" s="140">
        <v>16</v>
      </c>
      <c r="B63" s="118" t="s">
        <v>2677</v>
      </c>
      <c r="C63" s="65" t="s">
        <v>31</v>
      </c>
      <c r="D63" s="117" t="s">
        <v>2693</v>
      </c>
      <c r="E63" s="141">
        <v>43515</v>
      </c>
      <c r="F63" s="141">
        <v>43830</v>
      </c>
      <c r="G63" s="156">
        <f t="shared" si="1"/>
        <v>10.5</v>
      </c>
      <c r="H63" s="118" t="s">
        <v>2699</v>
      </c>
      <c r="I63" s="117" t="s">
        <v>36</v>
      </c>
      <c r="J63" s="117" t="s">
        <v>38</v>
      </c>
      <c r="K63" s="119" t="s">
        <v>2717</v>
      </c>
      <c r="L63" s="65"/>
      <c r="M63" s="67"/>
      <c r="N63" s="65" t="s">
        <v>1151</v>
      </c>
      <c r="O63" s="65" t="s">
        <v>2719</v>
      </c>
      <c r="P63" s="79"/>
    </row>
    <row r="64" spans="1:16" s="7" customFormat="1" ht="24.75" customHeight="1" outlineLevel="1" x14ac:dyDescent="0.25">
      <c r="A64" s="140">
        <v>17</v>
      </c>
      <c r="B64" s="64" t="s">
        <v>2665</v>
      </c>
      <c r="C64" s="65" t="s">
        <v>31</v>
      </c>
      <c r="D64" s="63" t="s">
        <v>2720</v>
      </c>
      <c r="E64" s="141">
        <v>43891</v>
      </c>
      <c r="F64" s="141">
        <v>44165</v>
      </c>
      <c r="G64" s="156">
        <f t="shared" si="1"/>
        <v>9.1333333333333329</v>
      </c>
      <c r="H64" s="118" t="s">
        <v>2721</v>
      </c>
      <c r="I64" s="117" t="s">
        <v>36</v>
      </c>
      <c r="J64" s="63" t="s">
        <v>159</v>
      </c>
      <c r="K64" s="119">
        <v>1737675892</v>
      </c>
      <c r="L64" s="65"/>
      <c r="M64" s="67"/>
      <c r="N64" s="65" t="s">
        <v>1151</v>
      </c>
      <c r="O64" s="65" t="s">
        <v>2722</v>
      </c>
      <c r="P64" s="79"/>
    </row>
    <row r="65" spans="1:16" s="7" customFormat="1" ht="24.75" customHeight="1" outlineLevel="1" x14ac:dyDescent="0.25">
      <c r="A65" s="140">
        <v>18</v>
      </c>
      <c r="B65" s="64"/>
      <c r="C65" s="65"/>
      <c r="D65" s="63"/>
      <c r="E65" s="141"/>
      <c r="F65" s="141"/>
      <c r="G65" s="156"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1"/>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1"/>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1"/>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1"/>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1"/>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1"/>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1"/>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1"/>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1"/>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1"/>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1"/>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1"/>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1"/>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1"/>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1"/>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v>
      </c>
      <c r="G179" s="161" t="str">
        <f>IF(F179&gt;0,SUM(E179+F179),"")</f>
        <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42311</v>
      </c>
      <c r="D193" s="5"/>
      <c r="E193" s="122">
        <v>3760</v>
      </c>
      <c r="F193" s="5"/>
      <c r="G193" s="5"/>
      <c r="H193" s="143" t="s">
        <v>2723</v>
      </c>
      <c r="J193" s="5"/>
      <c r="K193" s="123">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2726</v>
      </c>
      <c r="J211" s="27" t="s">
        <v>2622</v>
      </c>
      <c r="K211" s="143" t="s">
        <v>2726</v>
      </c>
      <c r="L211" s="21"/>
      <c r="M211" s="21"/>
      <c r="N211" s="21"/>
      <c r="O211" s="8"/>
    </row>
    <row r="212" spans="1:15" x14ac:dyDescent="0.25">
      <c r="A212" s="9"/>
      <c r="B212" s="27" t="s">
        <v>2619</v>
      </c>
      <c r="C212" s="143" t="s">
        <v>2723</v>
      </c>
      <c r="D212" s="21"/>
      <c r="G212" s="27" t="s">
        <v>2621</v>
      </c>
      <c r="H212" s="144" t="s">
        <v>2727</v>
      </c>
      <c r="J212" s="27" t="s">
        <v>2623</v>
      </c>
      <c r="K212" s="14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Marisol</cp:lastModifiedBy>
  <cp:lastPrinted>2020-11-20T15:12:35Z</cp:lastPrinted>
  <dcterms:created xsi:type="dcterms:W3CDTF">2020-10-14T21:57:42Z</dcterms:created>
  <dcterms:modified xsi:type="dcterms:W3CDTF">2020-12-29T03:21:41Z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