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AMI\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<sst xmlns="http://schemas.openxmlformats.org/spreadsheetml/2006/main" count="3098" uniqueCount="2703">
  <si>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</si>
  <si>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</si>
  <si>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</si>
  <si>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</si>
  <si>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</si>
  <si>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</si>
  <si>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</si>
  <si>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</si>
  <si>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</si>
  <si>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</si>
  <si>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</si>
  <si>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</si>
  <si>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</si>
  <si>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</si>
  <si>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</si>
  <si>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</si>
  <si>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</si>
  <si>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</si>
  <si>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</si>
  <si>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</si>
  <si>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</si>
  <si>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</si>
  <si>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</si>
  <si>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</si>
  <si>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</si>
  <si>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</si>
  <si>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</si>
  <si>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</si>
  <si>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</si>
  <si>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</si>
  <si>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</si>
  <si>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</si>
  <si>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</si>
  <si>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</si>
  <si>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</si>
  <si>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</si>
  <si>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</si>
  <si>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</si>
  <si>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</si>
  <si>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</si>
  <si>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</si>
  <si>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</si>
  <si>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</si>
  <si>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</si>
  <si>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</si>
  <si>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</si>
  <si>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</si>
  <si>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</si>
  <si>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</si>
  <si>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</si>
  <si>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</si>
  <si>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</si>
  <si>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</si>
  <si>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</si>
  <si>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</si>
  <si>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</si>
  <si>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</si>
  <si>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</si>
  <si>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</si>
  <si>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</si>
  <si>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</si>
  <si>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</si>
  <si>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</si>
  <si>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</si>
  <si>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</si>
  <si>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</si>
  <si>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</si>
  <si>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</si>
  <si>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</si>
  <si>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</si>
  <si>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</si>
  <si>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</si>
  <si>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</si>
  <si>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</si>
  <si>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</si>
  <si>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</si>
  <si>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</si>
  <si>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</si>
  <si>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</si>
  <si>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</si>
  <si>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</si>
  <si>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</si>
  <si>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</si>
  <si>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</si>
  <si>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</si>
  <si>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</si>
  <si>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</si>
  <si>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</si>
  <si>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</si>
  <si>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</si>
  <si>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</si>
  <si>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</si>
  <si>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</si>
  <si>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</si>
  <si>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</si>
  <si>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</si>
  <si>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</si>
  <si>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</si>
  <si>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</si>
  <si>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</si>
  <si>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</si>
  <si>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</si>
  <si>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</si>
  <si>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</si>
  <si>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</si>
  <si>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</si>
  <si>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</si>
  <si>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</si>
  <si>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</si>
  <si>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</si>
  <si>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</si>
  <si>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</si>
  <si>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</si>
  <si>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</si>
  <si>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</si>
  <si>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</si>
  <si>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</si>
  <si>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</si>
  <si>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</si>
  <si>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</si>
  <si>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</si>
  <si>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</si>
  <si>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</si>
  <si>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</si>
  <si>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</si>
  <si>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</si>
  <si>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</si>
  <si>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</si>
  <si>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</si>
  <si>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</si>
  <si>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</si>
  <si>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</si>
  <si>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</si>
  <si>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</si>
  <si>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</si>
  <si>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</si>
  <si>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</si>
  <si>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</si>
  <si>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</si>
  <si>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</si>
  <si>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</si>
  <si>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</si>
  <si>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</si>
  <si>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</si>
  <si>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</si>
  <si>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</si>
  <si>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</si>
  <si>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</si>
  <si>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</si>
  <si>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</si>
  <si>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</si>
  <si>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</si>
  <si>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</si>
  <si>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</si>
  <si>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</si>
  <si>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</si>
  <si>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</si>
  <si>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</si>
  <si>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</si>
  <si>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</si>
  <si>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</si>
  <si>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</si>
  <si>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</si>
  <si>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</si>
  <si>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</si>
  <si>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</si>
  <si>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</si>
  <si>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</si>
  <si>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</si>
  <si>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</si>
  <si>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</si>
  <si>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</si>
  <si>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</si>
  <si>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</si>
  <si>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</si>
  <si>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</si>
  <si>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</si>
  <si>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</si>
  <si>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</si>
  <si>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</si>
  <si>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</si>
  <si>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</si>
  <si>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</si>
  <si>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</si>
  <si>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</si>
  <si>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</si>
  <si>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</si>
  <si>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</si>
  <si>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</si>
  <si>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</si>
  <si>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</si>
  <si>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</si>
  <si>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</si>
  <si>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</si>
  <si>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</si>
  <si>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</si>
  <si>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</si>
  <si>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</si>
  <si>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</si>
  <si>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</si>
  <si>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</si>
  <si>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</si>
  <si>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</si>
  <si>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</si>
  <si>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</si>
  <si>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</si>
  <si>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</si>
  <si>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</si>
  <si>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</si>
  <si>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</si>
  <si>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</si>
  <si>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</si>
  <si>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</si>
  <si>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</si>
  <si>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</si>
  <si>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</si>
  <si>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</si>
  <si>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</si>
  <si>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</si>
  <si>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</si>
  <si>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</si>
  <si>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</si>
  <si>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</si>
  <si>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</si>
  <si>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</si>
  <si>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</si>
  <si>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</si>
  <si>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</si>
  <si>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</si>
  <si>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</si>
  <si>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</si>
  <si>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</si>
  <si>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</si>
  <si>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</si>
  <si>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</si>
  <si>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</si>
  <si>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</si>
  <si>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</si>
  <si>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</si>
  <si>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</si>
  <si>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</si>
  <si>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</si>
  <si>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</si>
  <si>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</si>
  <si>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</si>
  <si>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</si>
  <si>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</si>
  <si>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</si>
  <si>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</si>
  <si>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</si>
  <si>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</si>
  <si>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</si>
  <si>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</si>
  <si>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</si>
  <si>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</si>
  <si>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</si>
  <si>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</si>
  <si>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</si>
  <si>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</si>
  <si>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</si>
  <si>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</si>
  <si>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</si>
  <si>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</si>
  <si>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</si>
  <si>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</si>
  <si>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</si>
  <si>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</si>
  <si>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</si>
  <si>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</si>
  <si>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</si>
  <si>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</si>
  <si>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</si>
  <si>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</si>
  <si>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</si>
  <si>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</si>
  <si>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</si>
  <si>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</si>
  <si>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</si>
  <si>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</si>
  <si>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</si>
  <si>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</si>
  <si>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</si>
  <si>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</si>
  <si>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</si>
  <si>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</si>
  <si>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</si>
  <si>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</si>
  <si>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</si>
  <si>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</si>
  <si>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</si>
  <si>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</si>
  <si>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</si>
  <si>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</si>
  <si>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</si>
  <si>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</si>
  <si>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</si>
  <si>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</si>
  <si>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</si>
  <si>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</si>
  <si>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</si>
  <si>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</si>
  <si>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</si>
  <si>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</si>
  <si>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</si>
  <si>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</si>
  <si>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</si>
  <si>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</si>
  <si>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</si>
  <si>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</si>
  <si>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</si>
  <si>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</si>
  <si>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</si>
  <si>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</si>
  <si>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</si>
  <si>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</si>
  <si>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</si>
  <si>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</si>
  <si>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</si>
  <si>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</si>
  <si>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</si>
  <si>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</si>
  <si>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</si>
  <si>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</si>
  <si>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</si>
  <si>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</si>
  <si>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</si>
  <si>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</si>
  <si>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</si>
  <si>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</si>
  <si>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</si>
  <si>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</si>
  <si>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</si>
  <si>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</si>
  <si>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</si>
  <si>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</si>
  <si>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</si>
  <si>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</si>
  <si>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</si>
  <si>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</si>
  <si>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</si>
  <si>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</si>
  <si>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</si>
  <si>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</si>
  <si>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</si>
  <si>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</si>
  <si>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</si>
  <si>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</si>
  <si>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</si>
  <si>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</si>
  <si>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</si>
  <si>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</si>
  <si>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</si>
  <si>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</si>
  <si>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</si>
  <si>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</si>
  <si>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</si>
  <si>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</si>
  <si>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</si>
  <si>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</si>
  <si>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</si>
  <si>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</si>
  <si>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</si>
  <si>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</si>
  <si>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</si>
  <si>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</si>
  <si>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</si>
  <si>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</si>
  <si>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</si>
  <si>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</si>
  <si>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</si>
  <si>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</si>
  <si>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</si>
  <si>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</si>
  <si>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</si>
  <si>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</si>
  <si>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</si>
  <si>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</si>
  <si>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</si>
  <si>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</si>
  <si>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</si>
  <si>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</si>
  <si>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</si>
  <si>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</si>
  <si>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</si>
  <si>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</si>
  <si>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</si>
  <si>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</si>
  <si>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</si>
  <si>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</si>
  <si>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</si>
  <si>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</si>
  <si>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</si>
  <si>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</si>
  <si>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</si>
  <si>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</si>
  <si>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</si>
  <si>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</si>
  <si>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</si>
  <si>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</si>
  <si>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</si>
  <si>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</si>
  <si>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</si>
  <si>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</si>
  <si>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</si>
  <si>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</si>
  <si>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</si>
  <si>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</si>
  <si>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</si>
  <si>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</si>
  <si>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</si>
  <si>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</si>
  <si>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</si>
  <si>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</si>
  <si>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</si>
  <si>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</si>
  <si>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</si>
  <si>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</si>
  <si>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</si>
  <si>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</si>
  <si>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</si>
  <si>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</si>
  <si>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</si>
  <si>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</si>
  <si>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</si>
  <si>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</si>
  <si>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</si>
  <si>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</si>
  <si>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</si>
  <si>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</si>
  <si>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</si>
  <si>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</si>
  <si>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</si>
  <si>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</si>
  <si>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</si>
  <si>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</si>
  <si>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</si>
  <si>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</si>
  <si>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</si>
  <si>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</si>
  <si>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</si>
  <si>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</si>
  <si>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</si>
  <si>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</si>
  <si>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</si>
  <si>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</si>
  <si>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</si>
  <si>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</si>
  <si>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</si>
  <si>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</si>
  <si>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</si>
  <si>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</si>
  <si>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</si>
  <si>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</si>
  <si>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</si>
  <si>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</si>
  <si>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</si>
  <si>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</si>
  <si>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</si>
  <si>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</si>
  <si>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</si>
  <si>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</si>
  <si>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</si>
  <si>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</si>
  <si>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</si>
  <si>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</si>
  <si>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</si>
  <si>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</si>
  <si>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</si>
  <si>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</si>
  <si>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</si>
  <si>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</si>
  <si>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</si>
  <si>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</si>
  <si>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</si>
  <si>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</si>
  <si>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</si>
  <si>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</si>
  <si>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</si>
  <si>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</si>
  <si>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</si>
  <si>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</si>
  <si>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</si>
  <si>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</si>
  <si>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</si>
  <si>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</si>
  <si>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</si>
  <si>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</si>
  <si>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</si>
  <si>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</si>
  <si>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</si>
  <si>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</si>
  <si>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</si>
  <si>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</si>
  <si>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</si>
  <si>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</si>
  <si>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</si>
  <si>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</si>
  <si>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</si>
  <si>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</si>
  <si>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</si>
  <si>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</si>
  <si>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</si>
  <si>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</si>
  <si>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</si>
  <si>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</si>
  <si>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</si>
  <si>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</si>
  <si>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</si>
  <si>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</si>
  <si>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</si>
  <si>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</si>
  <si>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</si>
  <si>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</si>
  <si>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</si>
  <si>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</si>
  <si>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</si>
  <si>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</si>
  <si>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</si>
  <si>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</si>
  <si>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</si>
  <si>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</si>
  <si>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</si>
  <si>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</si>
  <si>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</si>
  <si>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</si>
  <si>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</si>
  <si>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</si>
  <si>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</si>
  <si>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</si>
  <si>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</si>
  <si>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</si>
  <si>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</si>
  <si>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</si>
  <si>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</si>
  <si>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</si>
  <si>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</si>
  <si>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</si>
  <si>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</si>
  <si>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</si>
  <si>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</si>
  <si>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</si>
  <si>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</si>
  <si>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</si>
  <si>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</si>
  <si>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</si>
  <si>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</si>
  <si>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</si>
  <si>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</si>
  <si>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</si>
  <si>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</si>
  <si>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</si>
  <si>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</si>
  <si>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</si>
  <si>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</si>
  <si>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</si>
  <si>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</si>
  <si>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</si>
  <si>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</si>
  <si>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</si>
  <si>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</si>
  <si>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</si>
  <si>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</si>
  <si>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</si>
  <si>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</si>
  <si>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</si>
  <si>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</si>
  <si>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</si>
  <si>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</si>
  <si>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</si>
  <si>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</si>
  <si>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</si>
  <si>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</si>
  <si>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</si>
  <si>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</si>
  <si>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</si>
  <si>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</si>
  <si>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</si>
  <si>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</si>
  <si>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</si>
  <si>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</si>
  <si>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</si>
  <si>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</si>
  <si>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</si>
  <si>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</si>
  <si>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</si>
  <si>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</si>
  <si>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</si>
  <si>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</si>
  <si>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</si>
  <si>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</si>
  <si>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</si>
  <si>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</si>
  <si>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</si>
  <si>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</si>
  <si>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</si>
  <si>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</si>
  <si>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</si>
  <si>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</si>
  <si>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</si>
  <si>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</si>
  <si>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</si>
  <si>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</si>
  <si>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</si>
  <si>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</si>
  <si>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</si>
  <si>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</si>
  <si>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</si>
  <si>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</si>
  <si>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</si>
  <si>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</si>
  <si>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</si>
  <si>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</si>
  <si>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</si>
  <si>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</si>
  <si>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</si>
  <si>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</si>
  <si>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</si>
  <si>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</si>
  <si>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</si>
  <si>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</si>
  <si>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</si>
  <si>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</si>
  <si>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</si>
  <si>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</si>
  <si>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</si>
  <si>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</si>
  <si>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</si>
  <si>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</si>
  <si>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</si>
  <si>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</si>
  <si>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</si>
  <si>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</si>
  <si>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</si>
  <si>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</si>
  <si>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</si>
  <si>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</si>
  <si>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</si>
  <si>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</si>
  <si>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</si>
  <si>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</si>
  <si>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</si>
  <si>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</si>
  <si>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</si>
  <si>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</si>
  <si>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</si>
  <si>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</si>
  <si>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</si>
  <si>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</si>
  <si>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</si>
  <si>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</si>
  <si>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</si>
  <si>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</si>
  <si>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</si>
  <si>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</si>
  <si>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</si>
  <si>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</si>
  <si>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</si>
  <si>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</si>
  <si>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</si>
  <si>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</si>
  <si>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</si>
  <si>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</si>
  <si>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</si>
  <si>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</si>
  <si>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</si>
  <si>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</si>
  <si>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</si>
  <si>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</si>
  <si>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</si>
  <si>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</si>
  <si>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</si>
  <si>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</si>
  <si>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</si>
  <si>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</si>
  <si>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</si>
  <si>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</si>
  <si>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</si>
  <si>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</si>
  <si>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</si>
  <si>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</si>
  <si>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</si>
  <si>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</si>
  <si>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</si>
  <si>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</si>
  <si>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</si>
  <si>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</si>
  <si>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</si>
  <si>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</si>
  <si>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</si>
  <si>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</si>
  <si>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</si>
  <si>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</si>
  <si>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</si>
  <si>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</si>
  <si>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</si>
  <si>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</si>
  <si>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</si>
  <si>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</si>
  <si>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</si>
  <si>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</si>
  <si>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</si>
  <si>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</si>
  <si>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</si>
  <si>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</si>
  <si>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</si>
  <si>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</si>
  <si>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</si>
  <si>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</si>
  <si>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</si>
  <si>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</si>
  <si>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</si>
  <si>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</si>
  <si>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</si>
  <si>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</si>
  <si>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</si>
  <si>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</si>
  <si>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</si>
  <si>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</si>
  <si>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</si>
  <si>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</si>
  <si>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</si>
  <si>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</si>
  <si>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</si>
  <si>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</si>
  <si>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</si>
  <si>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</si>
  <si>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</si>
  <si>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</si>
  <si>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</si>
  <si>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</si>
  <si>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</si>
  <si>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</si>
  <si>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</si>
  <si>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</si>
  <si>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</si>
  <si>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</si>
  <si>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</si>
  <si>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</si>
  <si>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</si>
  <si>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</si>
  <si>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</si>
  <si>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</si>
  <si>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</si>
  <si>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</si>
  <si>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</si>
  <si>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</si>
  <si>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</si>
  <si>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</si>
  <si>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</si>
  <si>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</si>
  <si>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</si>
  <si>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</si>
  <si>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</si>
  <si>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</si>
  <si>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</si>
  <si>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</si>
  <si>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</si>
  <si>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</si>
  <si>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</si>
  <si>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</si>
  <si>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</si>
  <si>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</si>
  <si>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</si>
  <si>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</si>
  <si>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</si>
  <si>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</si>
  <si>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</si>
  <si>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</si>
  <si>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</si>
  <si>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</si>
  <si>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</si>
  <si>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</si>
  <si>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</si>
  <si>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</si>
  <si>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</si>
  <si>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</si>
  <si>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</si>
  <si>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</si>
  <si>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</si>
  <si>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</si>
  <si>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</si>
  <si>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</si>
  <si>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</si>
  <si>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</si>
  <si>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</si>
  <si>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</si>
  <si>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</si>
  <si>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</si>
  <si>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</si>
  <si>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</si>
  <si>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</si>
  <si>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</si>
  <si>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</si>
  <si>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</si>
  <si>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</si>
  <si>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</si>
  <si>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</si>
  <si>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</si>
  <si>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</si>
  <si>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</si>
  <si>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</si>
  <si>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</si>
  <si>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</si>
  <si>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</si>
  <si>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</si>
  <si>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</si>
  <si>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</si>
  <si>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</si>
  <si>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</si>
  <si>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</si>
  <si>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</si>
  <si>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</si>
  <si>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</si>
  <si>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</si>
  <si>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</si>
  <si>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</si>
  <si>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</si>
  <si>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</si>
  <si>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</si>
  <si>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</si>
  <si>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</si>
  <si>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</si>
  <si>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</si>
  <si>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</si>
  <si>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</si>
  <si>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</si>
  <si>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</si>
  <si>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</si>
  <si>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</si>
  <si>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</si>
  <si>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</si>
  <si>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</si>
  <si>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</si>
  <si>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</si>
  <si>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</si>
  <si>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</si>
  <si>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</si>
  <si>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</si>
  <si>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</si>
  <si>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</si>
  <si>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</si>
  <si>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</si>
  <si>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</si>
  <si>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</si>
  <si>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</si>
  <si>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</si>
  <si>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</si>
  <si>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</si>
  <si>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</si>
  <si>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</si>
  <si>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</si>
  <si>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</si>
  <si>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</si>
  <si>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</si>
  <si>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</si>
  <si>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</si>
  <si>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</si>
  <si>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</si>
  <si>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</si>
  <si>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</si>
  <si>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</si>
  <si>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</si>
  <si>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</si>
  <si>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</si>
  <si>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</si>
  <si>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</si>
  <si>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</si>
  <si>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</si>
  <si>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</si>
  <si>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</si>
  <si>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</si>
  <si>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</si>
  <si>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</si>
  <si>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</si>
  <si>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</si>
  <si>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</si>
  <si>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</si>
  <si>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</si>
  <si>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</si>
  <si>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</si>
  <si>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</si>
  <si>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</si>
  <si>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</si>
  <si>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</si>
  <si>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</si>
  <si>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</si>
  <si>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</si>
  <si>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</si>
  <si>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</si>
  <si>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</si>
  <si>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</si>
  <si>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</si>
  <si>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</si>
  <si>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</si>
  <si>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</si>
  <si>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</si>
  <si>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</si>
  <si>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</si>
  <si>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</si>
  <si>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</si>
  <si>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</si>
  <si>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</si>
  <si>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</si>
  <si>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</si>
  <si>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</si>
  <si>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</si>
  <si>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</si>
  <si>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</si>
  <si>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</si>
  <si>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</si>
  <si>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</si>
  <si>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</si>
  <si>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</si>
  <si>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</si>
  <si>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</si>
  <si>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</si>
  <si>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</si>
  <si>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</si>
  <si>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</si>
  <si>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</si>
  <si>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</si>
  <si>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</si>
  <si>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</si>
  <si>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</si>
  <si>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</si>
  <si>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</si>
  <si>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</si>
  <si>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</si>
  <si>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</si>
  <si>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</si>
  <si>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</si>
  <si>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</si>
  <si>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</si>
  <si>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</si>
  <si>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</si>
  <si>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</si>
  <si>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</si>
  <si>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</si>
  <si>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</si>
  <si>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</si>
  <si>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</si>
  <si>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</si>
  <si>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</si>
  <si>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</si>
  <si>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</si>
  <si>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</si>
  <si>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</si>
  <si>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</si>
  <si>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</si>
  <si>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</si>
  <si>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</si>
  <si>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</si>
  <si>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</si>
  <si>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</si>
  <si>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</si>
  <si>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</si>
  <si>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</si>
  <si>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</si>
  <si>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</si>
  <si>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</si>
  <si>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</si>
  <si>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</si>
  <si>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</si>
  <si>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</si>
  <si>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</si>
  <si>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</si>
  <si>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</si>
  <si>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</si>
  <si>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</si>
  <si>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</si>
  <si>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</si>
  <si>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</si>
  <si>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</si>
  <si>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</si>
  <si>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</si>
  <si>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</si>
  <si>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</si>
  <si>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</si>
  <si>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</si>
  <si>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</si>
  <si>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</si>
  <si>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</si>
  <si>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</si>
  <si>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</si>
  <si>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</si>
  <si>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</si>
  <si>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</si>
  <si>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</si>
  <si>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</si>
  <si>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</si>
  <si>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</si>
  <si>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</si>
  <si>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</si>
  <si>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</si>
  <si>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</si>
  <si>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</si>
  <si>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</si>
  <si>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</si>
  <si>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</si>
  <si>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</si>
  <si>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</si>
  <si>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</si>
  <si>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</si>
  <si>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</si>
  <si>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</si>
  <si>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</si>
  <si>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</si>
  <si>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</si>
  <si>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</si>
  <si>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</si>
  <si>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</si>
  <si>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</si>
  <si>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</si>
  <si>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</si>
  <si>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</si>
  <si>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</si>
  <si>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</si>
  <si>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</si>
  <si>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</si>
  <si>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</si>
  <si>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</si>
  <si>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</si>
  <si>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</si>
  <si>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</si>
  <si>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</si>
  <si>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</si>
  <si>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</si>
  <si>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</si>
  <si>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</si>
  <si>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</si>
  <si>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</si>
  <si>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</si>
  <si>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</si>
  <si>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</si>
  <si>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</si>
  <si>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</si>
  <si>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</si>
  <si>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</si>
  <si>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</si>
  <si>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</si>
  <si>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</si>
  <si>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</si>
  <si>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</si>
  <si>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</si>
  <si>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</si>
  <si>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</si>
  <si>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</si>
  <si>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</si>
  <si>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</si>
  <si>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</si>
  <si>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</si>
  <si>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</si>
  <si>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</si>
  <si>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</si>
  <si>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</si>
  <si>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</si>
  <si>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</si>
  <si>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</si>
  <si>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</si>
  <si>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</si>
  <si>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</si>
  <si>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</si>
  <si>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</si>
  <si>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</si>
  <si>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</si>
  <si>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</si>
  <si>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</si>
  <si>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</si>
  <si>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</si>
  <si>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</si>
  <si>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</si>
  <si>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</si>
  <si>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</si>
  <si>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</si>
  <si>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</si>
  <si>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</si>
  <si>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</si>
  <si>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</si>
  <si>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</si>
  <si>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</si>
  <si>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</si>
  <si>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</si>
  <si>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</si>
  <si>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</si>
  <si>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</si>
  <si>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</si>
  <si>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</si>
  <si>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</si>
  <si>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</si>
  <si>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</si>
  <si>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</si>
  <si>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</si>
  <si>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</si>
  <si>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</si>
  <si>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</si>
  <si>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</si>
  <si>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</si>
  <si>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</si>
  <si>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</si>
  <si>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</si>
  <si>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</si>
  <si>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</si>
  <si>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</si>
  <si>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</si>
  <si>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</si>
  <si>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</si>
  <si>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</si>
  <si>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</si>
  <si>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</si>
  <si>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</si>
  <si>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</si>
  <si>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</si>
  <si>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</si>
  <si>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</si>
  <si>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</si>
  <si>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</si>
  <si>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</si>
  <si>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</si>
  <si>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</si>
  <si>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</si>
  <si>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</si>
  <si>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</si>
  <si>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</si>
  <si>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</si>
  <si>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</si>
  <si>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</si>
  <si>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</si>
  <si>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</si>
  <si>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</si>
  <si>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</si>
  <si>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</si>
  <si>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</si>
  <si>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</si>
  <si>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</si>
  <si>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</si>
  <si>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</si>
  <si>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</si>
  <si>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</si>
  <si>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</si>
  <si>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</si>
  <si>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</si>
  <si>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</si>
  <si>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</si>
  <si>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</si>
  <si>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</si>
  <si>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</si>
  <si>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</si>
  <si>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</si>
  <si>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</si>
  <si>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</si>
  <si>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</si>
  <si>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</si>
  <si>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</si>
  <si>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</si>
  <si>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</si>
  <si>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</si>
  <si>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</si>
  <si>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</si>
  <si>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</si>
  <si>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</si>
  <si>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</si>
  <si>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</si>
  <si>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</si>
  <si>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</si>
  <si>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</si>
  <si>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</si>
  <si>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</si>
  <si>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</si>
  <si>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</si>
  <si>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</si>
  <si>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</si>
  <si>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</si>
  <si>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</si>
  <si>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</si>
  <si>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</si>
  <si>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</si>
  <si>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</si>
  <si>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</si>
  <si>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</si>
  <si>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</si>
  <si>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</si>
  <si>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</si>
  <si>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</si>
  <si>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</si>
  <si>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</si>
  <si>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</si>
  <si>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</si>
  <si>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</si>
  <si>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</si>
  <si>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</si>
  <si>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</si>
  <si>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</si>
  <si>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</si>
  <si>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</si>
  <si>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</si>
  <si>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</si>
  <si>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</si>
  <si>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</si>
  <si>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</si>
  <si>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</si>
  <si>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</si>
  <si>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</si>
  <si>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</si>
  <si>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</si>
  <si>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</si>
  <si>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</si>
  <si>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</si>
  <si>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</si>
  <si>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</si>
  <si>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</si>
  <si>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</si>
  <si>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</si>
  <si>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</si>
  <si>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</si>
  <si>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</si>
  <si>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</si>
  <si>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</si>
  <si>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</si>
  <si>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</si>
  <si>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</si>
  <si>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</si>
  <si>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</si>
  <si>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</si>
  <si>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</si>
  <si>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</si>
  <si>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</si>
  <si>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</si>
  <si>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</si>
  <si>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</si>
  <si>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</si>
  <si>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</si>
  <si>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</si>
  <si>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</si>
  <si>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</si>
  <si>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</si>
  <si>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</si>
  <si>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</si>
  <si>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</si>
  <si>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</si>
  <si>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</si>
  <si>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</si>
  <si>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</si>
  <si>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</si>
  <si>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</si>
  <si>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</si>
  <si>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</si>
  <si>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</si>
  <si>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</si>
  <si>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</si>
  <si>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</si>
  <si>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</si>
  <si>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</si>
  <si>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</si>
  <si>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</si>
  <si>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</si>
  <si>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</si>
  <si>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</si>
  <si>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</si>
  <si>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</si>
  <si>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</si>
  <si>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</si>
  <si>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</si>
  <si>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</si>
  <si>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</si>
  <si>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</si>
  <si>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</si>
  <si>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</si>
  <si>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</si>
  <si>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</si>
  <si>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</si>
  <si>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</si>
  <si>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</si>
  <si>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</si>
  <si>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</si>
  <si>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</si>
  <si>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</si>
  <si>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</si>
  <si>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</si>
  <si>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</si>
  <si>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</si>
  <si>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</si>
  <si>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</si>
  <si>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</si>
  <si>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</si>
  <si>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</si>
  <si>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</si>
  <si>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</si>
  <si>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</si>
  <si>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</si>
  <si>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</si>
  <si>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</si>
  <si>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</si>
  <si>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</si>
  <si>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</si>
  <si>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</si>
  <si>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</si>
  <si>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</si>
  <si>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</si>
  <si>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</si>
  <si>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</si>
  <si>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</si>
  <si>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</si>
  <si>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</si>
  <si>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</si>
  <si>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</si>
  <si>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</si>
  <si>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</si>
  <si>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</si>
  <si>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</si>
  <si>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</si>
  <si>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</si>
  <si>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</si>
  <si>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</si>
  <si>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</si>
  <si>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</si>
  <si>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</si>
  <si>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</si>
  <si>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</si>
  <si>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</si>
  <si>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</si>
  <si>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</si>
  <si>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</si>
  <si>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</si>
  <si>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</si>
  <si>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</si>
  <si>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</si>
  <si>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</si>
  <si>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</si>
  <si>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</si>
  <si>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</si>
  <si>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</si>
  <si>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</si>
  <si>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</si>
  <si>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</si>
  <si>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</si>
  <si>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</si>
  <si>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</si>
  <si>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</si>
  <si>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</si>
  <si>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</si>
  <si>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</si>
  <si>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</si>
  <si>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</si>
  <si>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</si>
  <si>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</si>
  <si>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</si>
  <si>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</si>
  <si>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</si>
  <si>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</si>
  <si>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</si>
  <si>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</si>
  <si>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</si>
  <si>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</si>
  <si>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</si>
  <si>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</si>
  <si>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</si>
  <si>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</si>
  <si>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</si>
  <si>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</si>
  <si>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</si>
  <si>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</si>
  <si>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</si>
  <si>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</si>
  <si>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</si>
  <si>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</si>
  <si>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</si>
  <si>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</si>
  <si>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</si>
  <si>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</si>
  <si>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</si>
  <si>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</si>
  <si>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</si>
  <si>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</si>
  <si>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</si>
  <si>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</si>
  <si>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</si>
  <si>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</si>
  <si>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</si>
  <si>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</si>
  <si>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</si>
  <si>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</si>
  <si>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</si>
  <si>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</si>
  <si>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</si>
  <si>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</si>
  <si>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</si>
  <si>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</si>
  <si>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</si>
  <si>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</si>
  <si>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</si>
  <si>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</si>
  <si>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</si>
  <si>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</si>
  <si>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</si>
  <si>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</si>
  <si>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</si>
  <si>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</si>
  <si>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</si>
  <si>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</si>
  <si>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</si>
  <si>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</si>
  <si>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</si>
  <si>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</si>
  <si>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</si>
  <si>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</si>
  <si>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</si>
  <si>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</si>
  <si>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</si>
  <si>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</si>
  <si>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</si>
  <si>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</si>
  <si>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</si>
  <si>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</si>
  <si>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</si>
  <si>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</si>
  <si>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</si>
  <si>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</si>
  <si>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</si>
  <si>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</si>
  <si>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</si>
  <si>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</si>
  <si>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</si>
  <si>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</si>
  <si>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</si>
  <si>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</si>
  <si>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</si>
  <si>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</si>
  <si>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</si>
  <si>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</si>
  <si>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</si>
  <si>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</si>
  <si>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</si>
  <si>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</si>
  <si>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</si>
  <si>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</si>
  <si>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</si>
  <si>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</si>
  <si>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</si>
  <si>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</si>
  <si>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</si>
  <si>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</si>
  <si>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</si>
  <si>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</si>
  <si>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</si>
  <si>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</si>
  <si>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</si>
  <si>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</si>
  <si>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</si>
  <si>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</si>
  <si>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</si>
  <si>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</si>
  <si>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</si>
  <si>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</si>
  <si>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</si>
  <si>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</si>
  <si>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</si>
  <si>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</si>
  <si>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</si>
  <si>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</si>
  <si>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</si>
  <si>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</si>
  <si>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</si>
  <si>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</si>
  <si>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</si>
  <si>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</si>
  <si>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</si>
  <si>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</si>
  <si>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</si>
  <si>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</si>
  <si>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</si>
  <si>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</si>
  <si>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</si>
  <si>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</si>
  <si>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</si>
  <si>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</si>
  <si>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</si>
  <si>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</si>
  <si>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</si>
  <si>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</si>
  <si>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</si>
  <si>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</si>
  <si>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</si>
  <si>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</si>
  <si>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</si>
  <si>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</si>
  <si>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</si>
  <si>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</si>
  <si>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</si>
  <si>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</si>
  <si>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</si>
  <si>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</si>
  <si>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</si>
  <si>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</si>
  <si>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</si>
  <si>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</si>
  <si>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</si>
  <si>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</si>
  <si>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</si>
  <si>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</si>
  <si>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</si>
  <si>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</si>
  <si>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</si>
  <si>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</si>
  <si>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</si>
  <si>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</si>
  <si>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</si>
  <si>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</si>
  <si>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</si>
  <si>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</si>
  <si>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</si>
  <si>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</si>
  <si>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</si>
  <si>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</si>
  <si>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</si>
  <si>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</si>
  <si>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</si>
  <si>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</si>
  <si>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</si>
  <si>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</si>
  <si>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</si>
  <si>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</si>
  <si>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</si>
  <si>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</si>
  <si>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</si>
  <si>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</si>
  <si>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</si>
  <si>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</si>
  <si>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</si>
  <si>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</si>
  <si>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</si>
  <si>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</si>
  <si>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</si>
  <si>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</si>
  <si>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</si>
  <si>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</si>
  <si>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</si>
  <si>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</si>
  <si>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</si>
  <si>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</si>
  <si>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</si>
  <si>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</si>
  <si>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</si>
  <si>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</si>
  <si>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</si>
  <si>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</si>
  <si>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</si>
  <si>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</si>
  <si>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</si>
  <si>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</si>
  <si>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</si>
  <si>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</si>
  <si>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</si>
  <si>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</si>
  <si>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</si>
  <si>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</si>
  <si>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</si>
  <si>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</si>
  <si>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</si>
  <si>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</si>
  <si>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</si>
  <si>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</si>
  <si>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</si>
  <si>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</si>
  <si>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</si>
  <si>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</si>
  <si>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</si>
  <si>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</si>
  <si>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</si>
  <si>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</si>
  <si>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</si>
  <si>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</si>
  <si>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</si>
  <si>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</si>
  <si>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</si>
  <si>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</si>
  <si>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</si>
  <si>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</si>
  <si>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</si>
  <si>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</si>
  <si>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</si>
  <si>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</si>
  <si>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</si>
  <si>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</si>
  <si>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</si>
  <si>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</si>
  <si>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</si>
  <si>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</si>
  <si>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</si>
  <si>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</si>
  <si>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</si>
  <si>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</si>
  <si>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</si>
  <si>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</si>
  <si>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</si>
  <si>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</si>
  <si>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</si>
  <si>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</si>
  <si>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</si>
  <si>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</si>
  <si>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</si>
  <si>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</si>
  <si>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</si>
  <si>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</si>
  <si>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</si>
  <si>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</si>
  <si>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</si>
  <si>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</si>
  <si>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</si>
  <si>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</si>
  <si>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</si>
  <si>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</si>
  <si>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</si>
  <si>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</si>
  <si>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</si>
  <si>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</si>
  <si>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</si>
  <si>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</si>
  <si>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</si>
  <si>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</si>
  <si>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</si>
  <si>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</si>
  <si>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</si>
  <si>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</si>
  <si>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</si>
  <si>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</si>
  <si>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</si>
  <si>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</si>
  <si>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</si>
  <si>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</si>
  <si>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</si>
  <si>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</si>
  <si>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</si>
  <si>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</si>
  <si>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</si>
  <si>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</si>
  <si>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</si>
  <si>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</si>
  <si>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</si>
  <si>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</si>
  <si>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</si>
  <si>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</si>
  <si>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</si>
  <si>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</si>
  <si>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</si>
  <si>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</si>
  <si>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</si>
  <si>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</si>
  <si>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</si>
  <si>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</si>
  <si>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</si>
  <si>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</si>
  <si>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</si>
  <si>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</si>
  <si>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</si>
  <si>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</si>
  <si>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</si>
  <si>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</si>
  <si>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</si>
  <si>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</si>
  <si>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</si>
  <si>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</si>
  <si>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</si>
  <si>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</si>
  <si>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</si>
  <si>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</si>
  <si>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</si>
  <si>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</si>
  <si>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</si>
  <si>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</si>
  <si>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</si>
  <si>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</si>
  <si>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</si>
  <si>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</si>
  <si>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</si>
  <si>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</si>
  <si>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</si>
  <si>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</si>
  <si>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</si>
  <si>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</si>
  <si>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</si>
  <si>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</si>
  <si>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</si>
  <si>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</si>
  <si>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</si>
  <si>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</si>
  <si>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</si>
  <si>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</si>
  <si>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</si>
  <si>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</si>
  <si>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</si>
  <si>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</si>
  <si>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</si>
  <si>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</si>
  <si>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</si>
  <si>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</si>
  <si>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</si>
  <si>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</si>
  <si>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</si>
  <si>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</si>
  <si>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</si>
  <si>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</si>
  <si>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</si>
  <si>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</si>
  <si>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</si>
  <si>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</si>
  <si>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</si>
  <si>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</si>
  <si>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</si>
  <si>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</si>
  <si>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</si>
  <si>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</si>
  <si>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</si>
  <si>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</si>
  <si>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</si>
  <si>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</si>
  <si>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</si>
  <si>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</si>
  <si>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</si>
  <si>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</si>
  <si>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</si>
  <si>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</si>
  <si>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</si>
  <si>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</si>
  <si>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</si>
  <si>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</si>
  <si>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</si>
  <si>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</si>
  <si>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</si>
  <si>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</si>
  <si>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</si>
  <si>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</si>
  <si>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</si>
  <si>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</si>
  <si>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</si>
  <si>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</si>
  <si>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</si>
  <si>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</si>
  <si>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</si>
  <si>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</si>
  <si>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</si>
  <si>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</si>
  <si>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</si>
  <si>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</si>
  <si>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</si>
  <si>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</si>
  <si>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</si>
  <si>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</si>
  <si>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</si>
  <si>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</si>
  <si>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</si>
  <si>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</si>
  <si>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</si>
  <si>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</si>
  <si>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</si>
  <si>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</si>
  <si>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</si>
  <si>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</si>
  <si>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</si>
  <si>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</si>
  <si>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</si>
  <si>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</si>
  <si>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</si>
  <si>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</si>
  <si>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</si>
  <si>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</si>
  <si>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</si>
  <si>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</si>
  <si>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</si>
  <si>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</si>
  <si>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</si>
  <si>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</si>
  <si>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</si>
  <si>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</si>
  <si>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</si>
  <si>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</si>
  <si>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</si>
  <si>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</si>
  <si>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</si>
  <si>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</si>
  <si>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</si>
  <si>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</si>
  <si>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</si>
  <si>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</si>
  <si>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</si>
  <si>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</si>
  <si>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</si>
  <si>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</si>
  <si>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</si>
  <si>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</si>
  <si>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</si>
  <si>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</si>
  <si>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</si>
  <si>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</si>
  <si>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</si>
  <si>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</si>
  <si>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</si>
  <si>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</si>
  <si>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</si>
  <si>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</si>
  <si>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</si>
  <si>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</si>
  <si>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</si>
  <si>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</si>
  <si>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</si>
  <si>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</si>
  <si>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</si>
  <si>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</si>
  <si>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</si>
  <si>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</si>
  <si>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</si>
  <si>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</si>
  <si>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</si>
  <si>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</si>
  <si>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</si>
  <si>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</si>
  <si>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</si>
  <si>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</si>
  <si>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</si>
  <si>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</si>
  <si>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</si>
  <si>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</si>
  <si>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</si>
  <si>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</si>
  <si>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</si>
  <si>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</si>
  <si>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</si>
  <si>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</si>
  <si>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</si>
  <si>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</si>
  <si>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</si>
  <si>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</si>
  <si>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</si>
  <si>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</si>
  <si>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</si>
  <si>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</si>
  <si>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</si>
  <si>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</si>
  <si>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</si>
  <si>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</si>
  <si>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</si>
  <si>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</si>
  <si>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</si>
  <si>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</si>
  <si>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</si>
  <si>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</si>
  <si>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</si>
  <si>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</si>
  <si>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</si>
  <si>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</si>
  <si>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</si>
  <si>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</si>
  <si>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</si>
  <si>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</si>
  <si>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</si>
  <si>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</si>
  <si>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</si>
  <si>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</si>
  <si>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</si>
  <si>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</si>
  <si>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</si>
  <si>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</si>
  <si>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</si>
  <si>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</si>
  <si>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</si>
  <si>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</si>
  <si>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</si>
  <si>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</si>
  <si>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</si>
  <si>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</si>
  <si>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</si>
  <si>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</si>
  <si>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</si>
  <si>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</si>
  <si>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</si>
  <si>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</si>
  <si>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</si>
  <si>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</si>
  <si>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</si>
  <si>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</si>
  <si>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</si>
  <si>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</si>
  <si>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</si>
  <si>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</si>
  <si>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</si>
  <si>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</si>
  <si>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</si>
  <si>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</si>
  <si>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</si>
  <si>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</si>
  <si>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</si>
  <si>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</si>
  <si>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</si>
  <si>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</si>
  <si>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</si>
  <si>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</si>
  <si>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</si>
  <si>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</si>
  <si>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</si>
  <si>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</si>
  <si>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</si>
  <si>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</si>
  <si>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</si>
  <si>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</si>
  <si>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</si>
  <si>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</si>
  <si>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</si>
  <si>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</si>
  <si>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</si>
  <si>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</si>
  <si>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</si>
  <si>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</si>
  <si>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</si>
  <si>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</si>
  <si>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</si>
  <si>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</si>
  <si>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</si>
  <si>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</si>
  <si>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</si>
  <si>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</si>
  <si>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</si>
  <si>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</si>
  <si>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</si>
  <si>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</si>
  <si>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</si>
  <si>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</si>
  <si>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</si>
  <si>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</si>
  <si>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</si>
  <si>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</si>
  <si>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</si>
  <si>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</si>
  <si>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</si>
  <si>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</si>
  <si>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</si>
  <si>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</si>
  <si>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</si>
  <si>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</si>
  <si>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</si>
  <si>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</si>
  <si>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</si>
  <si>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</si>
  <si>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</si>
  <si>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</si>
  <si>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</si>
  <si>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</si>
  <si>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</si>
  <si>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</si>
  <si>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</si>
  <si>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</si>
  <si>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</si>
  <si>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</si>
  <si>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</si>
  <si>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</si>
  <si>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</si>
  <si>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</si>
  <si>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</si>
  <si>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</si>
  <si>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</si>
  <si>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</si>
  <si>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</si>
  <si>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</si>
  <si>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</si>
  <si>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</si>
  <si>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</si>
  <si>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</si>
  <si>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</si>
  <si>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</si>
  <si>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</si>
  <si>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</si>
  <si>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</si>
  <si>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</si>
  <si>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</si>
  <si>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</si>
  <si>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</si>
  <si>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</si>
  <si>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</si>
  <si>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</si>
  <si>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</si>
  <si>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</si>
  <si>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</si>
  <si>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</si>
  <si>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</si>
  <si>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</si>
  <si>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</si>
  <si>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</si>
  <si>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</si>
  <si>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</si>
  <si>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</si>
  <si>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</si>
  <si>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</si>
  <si>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</si>
  <si>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</si>
  <si>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</si>
  <si>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</si>
  <si>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</si>
  <si>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</si>
  <si>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</si>
  <si>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</si>
  <si>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</si>
  <si>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</si>
  <si>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</si>
  <si>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</si>
  <si>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</si>
  <si>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</si>
  <si>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</si>
  <si>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</si>
  <si>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</si>
  <si>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</si>
  <si>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</si>
  <si>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</si>
  <si>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</si>
  <si>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</si>
  <si>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</si>
  <si>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</si>
  <si>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</si>
  <si>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</si>
  <si>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</si>
  <si>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</si>
  <si>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</si>
  <si>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</si>
  <si>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</si>
  <si>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</si>
  <si>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</si>
  <si>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</si>
  <si>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</si>
  <si>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</si>
  <si>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</si>
  <si>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</si>
  <si>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</si>
  <si>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</si>
  <si>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</si>
  <si>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</si>
  <si>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</si>
  <si>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</si>
  <si>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</si>
  <si>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</si>
  <si>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</si>
  <si>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</si>
  <si>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</si>
  <si>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</si>
  <si>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</si>
  <si>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</si>
  <si>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</si>
  <si>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</si>
  <si>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</si>
  <si>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</si>
  <si>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</si>
  <si>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</si>
  <si>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</si>
  <si>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</si>
  <si>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</si>
  <si>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</si>
  <si>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</si>
  <si>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</si>
  <si>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</si>
  <si>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</si>
  <si>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</si>
  <si>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</si>
  <si>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</si>
  <si>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</si>
  <si>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</si>
  <si>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</si>
  <si>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</si>
  <si>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</si>
  <si>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</si>
  <si>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</si>
  <si>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</si>
  <si>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</si>
  <si>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</si>
  <si>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</si>
  <si>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</si>
  <si>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</si>
  <si>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</si>
  <si>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</si>
  <si>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</si>
  <si>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</si>
  <si>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</si>
  <si>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</si>
  <si>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</si>
  <si>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</si>
  <si>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</si>
  <si>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</si>
  <si>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</si>
  <si>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</si>
  <si>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</si>
  <si>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</si>
  <si>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</si>
  <si>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</si>
  <si>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</si>
  <si>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</si>
  <si>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</si>
  <si>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</si>
  <si>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</si>
  <si>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</si>
  <si>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</si>
  <si>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</si>
  <si>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</si>
  <si>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</si>
  <si>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</si>
  <si>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</si>
  <si>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</si>
  <si>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</si>
  <si>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</si>
  <si>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</si>
  <si>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</si>
  <si>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</si>
  <si>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</si>
  <si>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</si>
  <si>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</si>
  <si>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</si>
  <si>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</si>
  <si>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</si>
  <si>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</si>
  <si>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</si>
  <si>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</si>
  <si>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</si>
  <si>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</si>
  <si>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</si>
  <si>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</si>
  <si>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</si>
  <si>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</si>
  <si>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</si>
  <si>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</si>
  <si>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</si>
  <si>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</si>
  <si>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</si>
  <si>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</si>
  <si>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</si>
  <si>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</si>
  <si>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</si>
  <si>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</si>
  <si>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</si>
  <si>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</si>
  <si>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</si>
  <si>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</si>
  <si>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</si>
  <si>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</si>
  <si>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</si>
  <si>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</si>
  <si>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</si>
  <si>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</si>
  <si>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</si>
  <si>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</si>
  <si>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</si>
  <si>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</si>
  <si>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</si>
  <si>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</si>
  <si>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</si>
  <si>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</si>
  <si>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</si>
  <si>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</si>
  <si>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</si>
  <si>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</si>
  <si>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</si>
  <si>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</si>
  <si>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</si>
  <si>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</si>
  <si>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</si>
  <si>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</si>
  <si>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</si>
  <si>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</si>
  <si>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</si>
  <si>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</si>
  <si>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</si>
  <si>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</si>
  <si>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</si>
  <si>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</si>
  <si>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</si>
  <si>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</si>
  <si>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</si>
  <si>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</si>
  <si>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</si>
  <si>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</si>
  <si>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</si>
  <si>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</si>
  <si>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</si>
  <si>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</si>
  <si>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</si>
  <si>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</si>
  <si>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</si>
  <si>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</si>
  <si>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</si>
  <si>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</si>
  <si>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</si>
  <si>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</si>
  <si>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</si>
  <si>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</si>
  <si>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</si>
  <si>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</si>
  <si>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</si>
  <si>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</si>
  <si>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</si>
  <si>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</si>
  <si>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</si>
  <si>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</si>
  <si>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</si>
  <si>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</si>
  <si>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</si>
  <si>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</si>
  <si>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</si>
  <si>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</si>
  <si>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</si>
  <si>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</si>
  <si>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</si>
  <si>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</si>
  <si>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</si>
  <si>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</si>
  <si>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</si>
  <si>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</si>
  <si>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</si>
  <si>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</si>
  <si>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</si>
  <si>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</si>
  <si>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</si>
  <si>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</si>
  <si>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</si>
  <si>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</si>
  <si>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</si>
  <si>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</si>
  <si>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</si>
  <si>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</si>
  <si>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</si>
  <si>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</si>
  <si>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</si>
  <si>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</si>
  <si>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</si>
  <si>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</si>
  <si>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</si>
  <si>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</si>
  <si>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</si>
  <si>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</si>
  <si>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</si>
  <si>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</si>
  <si>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</si>
  <si>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</si>
  <si>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</si>
  <si>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</si>
  <si>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</si>
  <si>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</si>
  <si>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</si>
  <si>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</si>
  <si>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</si>
  <si>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</si>
  <si>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</si>
  <si>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</si>
  <si>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</si>
  <si>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</si>
  <si>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</si>
  <si>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</si>
  <si>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</si>
  <si>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</si>
  <si>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</si>
  <si>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</si>
  <si>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</si>
  <si>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</si>
  <si>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</si>
  <si>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</si>
  <si>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</si>
  <si>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</si>
  <si>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</si>
  <si>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</si>
  <si>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</si>
  <si>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</si>
  <si>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</si>
  <si>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</si>
  <si>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</si>
  <si>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</si>
  <si>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</si>
  <si>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</si>
  <si>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</si>
  <si>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</si>
  <si>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</si>
  <si>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</si>
  <si>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</si>
  <si>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</si>
  <si>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</si>
  <si>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</si>
  <si>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</si>
  <si>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</si>
  <si>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</si>
  <si>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</si>
  <si>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</si>
  <si>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</si>
  <si>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</si>
  <si>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</si>
  <si>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</si>
  <si>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</si>
  <si>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</si>
  <si>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</si>
  <si>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</si>
  <si>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</si>
  <si>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</si>
  <si>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</si>
  <si>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</si>
  <si>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</si>
  <si>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</si>
  <si>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</si>
  <si>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</si>
  <si>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</si>
  <si>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</si>
  <si>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</si>
  <si>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</si>
  <si>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</si>
  <si>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</si>
  <si>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</si>
  <si>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</si>
  <si>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</si>
  <si>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</si>
  <si>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</si>
  <si>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</si>
  <si>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</si>
  <si>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</si>
  <si>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</si>
  <si>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</si>
  <si>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</si>
  <si>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</si>
  <si>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</si>
  <si>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</si>
  <si>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</si>
  <si>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</si>
  <si>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</si>
  <si>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</si>
  <si>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</si>
  <si>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</si>
  <si>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</si>
  <si>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</si>
  <si>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</si>
  <si>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</si>
  <si>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</si>
  <si>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</si>
  <si>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</si>
  <si>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</si>
  <si>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</si>
  <si>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</si>
  <si>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</si>
  <si>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</si>
  <si>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</si>
  <si>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</si>
  <si>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</si>
  <si>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</si>
  <si>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</si>
  <si>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</si>
  <si>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</si>
  <si>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</si>
  <si>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</si>
  <si>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</si>
  <si>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</si>
  <si>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</si>
  <si>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</si>
  <si>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</si>
  <si>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</si>
  <si>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</si>
  <si>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</si>
  <si>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</si>
  <si>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</si>
  <si>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</si>
  <si>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</si>
  <si>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</si>
  <si>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</si>
  <si>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</si>
  <si>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</si>
  <si>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</si>
  <si>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</si>
  <si>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</si>
  <si>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</si>
  <si>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</si>
  <si>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</si>
  <si>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</si>
  <si>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</si>
  <si>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</si>
  <si>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</si>
  <si>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</si>
  <si>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</si>
  <si>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</si>
  <si>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</si>
  <si>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</si>
  <si>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</si>
  <si>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</si>
  <si>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</si>
  <si>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</si>
  <si>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</si>
  <si>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</si>
  <si>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</si>
  <si>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</si>
  <si>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</si>
  <si>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</si>
  <si>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</si>
  <si>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</si>
  <si>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</si>
  <si>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</si>
  <si>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</si>
  <si>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</si>
  <si>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</si>
  <si>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</si>
  <si>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</si>
  <si>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</si>
  <si>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</si>
  <si>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</si>
  <si>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</si>
  <si>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</si>
  <si>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</si>
  <si>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</si>
  <si>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</si>
  <si>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</si>
  <si>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</si>
  <si>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</si>
  <si>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</si>
  <si>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</si>
  <si>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</si>
  <si>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</si>
  <si>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</si>
  <si>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</si>
  <si>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</si>
  <si>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</si>
  <si>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</si>
  <si>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</si>
  <si>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</si>
  <si>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</si>
  <si>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</si>
  <si>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</si>
  <si>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</si>
  <si>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</si>
  <si>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</si>
  <si>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</si>
  <si>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</si>
  <si>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</si>
  <si>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</si>
  <si>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</si>
  <si>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</si>
  <si>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</si>
  <si>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</si>
  <si>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</si>
  <si>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</si>
  <si>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</si>
  <si>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</si>
  <si>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</si>
  <si>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</si>
  <si>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</si>
  <si>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</si>
  <si>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</si>
  <si>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</si>
  <si>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</si>
  <si>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</si>
  <si>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</si>
  <si>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</si>
  <si>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</si>
  <si>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</si>
  <si>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</si>
  <si>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</si>
  <si>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</si>
  <si>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</si>
  <si>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</si>
  <si>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</si>
  <si>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</si>
  <si>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</si>
  <si>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</si>
  <si>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</si>
  <si>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</si>
  <si>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</si>
  <si>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</si>
  <si>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</si>
  <si>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</si>
  <si>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</si>
  <si>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</si>
  <si>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</si>
  <si>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</si>
  <si>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</si>
  <si>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</si>
  <si>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</si>
  <si>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</si>
  <si>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</si>
  <si>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</si>
  <si>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</si>
  <si>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</si>
  <si>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</si>
  <si>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</si>
  <si>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</si>
  <si>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</si>
  <si>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</si>
  <si>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</si>
  <si>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</si>
  <si>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</si>
  <si>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</si>
  <si>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</si>
  <si>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</si>
  <si>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</si>
  <si>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</si>
  <si>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</si>
  <si>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</si>
  <si>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</si>
  <si>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</si>
  <si>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</si>
  <si>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</si>
  <si>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</si>
  <si>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</si>
  <si>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</si>
  <si>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</si>
  <si>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</si>
  <si>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</si>
  <si>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</si>
  <si>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</si>
  <si>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</si>
  <si>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</si>
  <si>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</si>
  <si>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</si>
  <si>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</si>
  <si>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</si>
  <si>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</si>
  <si>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</si>
  <si>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</si>
  <si>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</si>
  <si>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</si>
  <si>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</si>
  <si>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</si>
  <si>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</si>
  <si>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</si>
  <si>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</si>
  <si>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</si>
  <si>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</si>
  <si>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</si>
  <si>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</si>
  <si>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</si>
  <si>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</si>
  <si>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</si>
  <si>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</si>
  <si>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</si>
  <si>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</si>
  <si>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</si>
  <si>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</si>
  <si>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</si>
  <si>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</si>
  <si>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</si>
  <si>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</si>
  <si>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</si>
  <si>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</si>
  <si>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</si>
  <si>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</si>
  <si>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</si>
  <si>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</si>
  <si>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</si>
  <si>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</si>
  <si>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</si>
  <si>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</si>
  <si>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</si>
  <si>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</si>
  <si>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</si>
  <si>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</si>
  <si>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</si>
  <si>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</si>
  <si>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</si>
  <si>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</si>
  <si>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</si>
  <si>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</si>
  <si>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</si>
  <si>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</si>
  <si>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</si>
  <si>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</si>
  <si>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</si>
  <si>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</si>
  <si>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</si>
  <si>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</si>
  <si>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</si>
  <si>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</si>
  <si>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</si>
  <si>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</si>
  <si>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</si>
  <si>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</si>
  <si>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</si>
  <si>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</si>
  <si>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</si>
  <si>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</si>
  <si>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</si>
  <si>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</si>
  <si>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</si>
  <si>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</si>
  <si>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</si>
  <si>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</si>
  <si>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</si>
  <si>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</si>
  <si>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</si>
  <si>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</si>
  <si>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</si>
  <si>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</si>
  <si>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</si>
  <si>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</si>
  <si>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</si>
  <si>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</si>
  <si>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</si>
  <si>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</si>
  <si>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</si>
  <si>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</si>
  <si>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</si>
  <si>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</si>
  <si>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</si>
  <si>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</si>
  <si>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</si>
  <si>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</si>
  <si>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</si>
  <si>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</si>
  <si>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</si>
  <si>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</si>
  <si>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</si>
  <si>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</si>
  <si>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</si>
  <si>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</si>
  <si>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</si>
  <si>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</si>
  <si>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</si>
  <si>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</si>
  <si>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</si>
  <si>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</si>
  <si>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</si>
  <si>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</si>
  <si>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</si>
  <si>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</si>
  <si>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</si>
  <si>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</si>
  <si>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</si>
  <si>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</si>
  <si>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</si>
  <si>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</si>
  <si>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</si>
  <si>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</si>
  <si>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</si>
  <si>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</si>
  <si>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</si>
  <si>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</si>
  <si>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</si>
  <si>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</si>
  <si>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</si>
  <si>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</si>
  <si>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</si>
  <si>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</si>
  <si>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</si>
  <si>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</si>
  <si>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</si>
  <si>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</si>
  <si>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</si>
  <si>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</si>
  <si>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</si>
  <si>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</si>
  <si>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</si>
  <si>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</si>
  <si>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</si>
  <si>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</si>
  <si>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</si>
  <si>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</si>
  <si>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</si>
  <si>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</si>
  <si>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</si>
  <si>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</si>
  <si>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</si>
  <si>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</si>
  <si>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</si>
  <si>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</si>
  <si>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</si>
  <si>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</si>
  <si>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</si>
  <si>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</si>
  <si>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</si>
  <si>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</si>
  <si>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</si>
  <si>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</si>
  <si>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</si>
  <si>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</si>
  <si>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</si>
  <si>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</si>
  <si>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</si>
  <si>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</si>
  <si>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</si>
  <si>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</si>
  <si>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</si>
  <si>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</si>
  <si>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</si>
  <si>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</si>
  <si>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</si>
  <si>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2021-41-10001147</t>
  </si>
  <si>
    <t>INSTITUTO COLOMBIANO DE BIENESTAR FAMILIAR ICBF</t>
  </si>
  <si>
    <t>PARROQUIA NUESTRA SEÑORA DE GUADALUPE PITALITO - HUILA</t>
  </si>
  <si>
    <t xml:space="preserve">CENTRO LUDICO RECREATIVO MANITAS CREATIVAS </t>
  </si>
  <si>
    <t>110</t>
  </si>
  <si>
    <t>330</t>
  </si>
  <si>
    <t>147</t>
  </si>
  <si>
    <t>359</t>
  </si>
  <si>
    <t>377</t>
  </si>
  <si>
    <t>010</t>
  </si>
  <si>
    <t>08</t>
  </si>
  <si>
    <t>05</t>
  </si>
  <si>
    <t>Brindar atención a la primera infancia, niños y niñas menores de (5) años, de familias en situación de vulnerabilidad a través de los hogares comunitarios de bienestar en las siguientes formas de atención: Familiares, Múltiples, Grupales, Jardín social, de empresariales y ben la Modalidad FAMI, de conformidad con los lineamientos, estándares y directrices que ICBF expida para las mismas.</t>
  </si>
  <si>
    <t>Atender la primera infancia en el marco de la estrategia, De cero a siempre, de conformidad de las directrices, lineamientos y estándares establecidos por el ICBF, así  como regular las relaciones entre las partes derivadas de la entrega de aportes del ICBF a EL CONTRATISTA, para que este asuma con su personal y bajo su exclusiva responsabilidad dicha atención.</t>
  </si>
  <si>
    <t>Atender la primera infancia en el marco de la estrategia, De cero a siempre, especialmente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</si>
  <si>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</si>
  <si>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</si>
  <si>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psicosocial en el campo de restablecimiento de derechos ( maltrato infantil, violencia intrafamiliar, equidad de género) a niños y niñas entre 0 y 6 años de edad , a madres gestantes y lactantes de la parroquia nuestra señora de Guadalupe en los municipios de Pitalito, corregimiento de san Adolfo jurisdicción del municipio de Acevedo e Isnos en el departamento del Huila, Colombia.</t>
  </si>
  <si>
    <t>Implementar estrategias para el diagnóstico del estado nutricional, nutrición y salud en la primera infancia, en atención al rendimiento académico de los niños y niñas pertenecientes del centro educativo.</t>
  </si>
  <si>
    <t>Coordinar y desarrollar acciones enfocadas a la atención a la primera infancia, dentro del marco nutricional y de salud a la población estudiantil del centro educativo.</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</si>
  <si>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</si>
  <si>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</si>
  <si>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FAIVER CADENA LUNA</t>
  </si>
  <si>
    <t>CR 4 A 26 34 RODRIGO LARA BONILLA</t>
  </si>
  <si>
    <t>8368683 - 3208436732</t>
  </si>
  <si>
    <t>funamihuila@gmail.com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</si>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</sst>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048576" zoomScale="90" zoomScaleNormal="90"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660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243"/>
      <c r="I20" s="149" t="s">
        <v>660</v>
      </c>
      <c r="J20" s="150" t="s">
        <v>686</v>
      </c>
      <c r="K20" s="151">
        <v>1111503550</v>
      </c>
      <c r="L20" s="152">
        <v>44194</v>
      </c>
      <c r="M20" s="152">
        <v>44561</v>
      </c>
      <c r="N20" s="135">
        <f>+(M20-L20)/30</f>
        <v>12.233333333333333</v>
      </c>
      <c r="O20" s="138"/>
      <c r="U20" s="134"/>
      <c r="V20" s="105">
        <f ca="1">NOW()</f>
        <v>44194.808854976851</v>
      </c>
      <c r="W20" s="105">
        <f ca="1">NOW()</f>
        <v>44194.808854976851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FAMILIA MUJER INFANCIA FUNAMI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2677</v>
      </c>
      <c r="C48" s="112" t="s">
        <v>31</v>
      </c>
      <c r="D48" s="110" t="s">
        <v>2680</v>
      </c>
      <c r="E48" s="145">
        <v>41297</v>
      </c>
      <c r="F48" s="145">
        <v>41639</v>
      </c>
      <c r="G48" s="160">
        <f>IF(AND(E48&lt;&gt;"",F48&lt;&gt;""),((F48-E48)/30),"")</f>
        <v>11.4</v>
      </c>
      <c r="H48" s="122" t="s">
        <v>2688</v>
      </c>
      <c r="I48" s="113" t="s">
        <v>660</v>
      </c>
      <c r="J48" s="113" t="s">
        <v>686</v>
      </c>
      <c r="K48" s="116">
        <v>518455983</v>
      </c>
      <c r="L48" s="115" t="s">
        <v>1148</v>
      </c>
      <c r="M48" s="117">
        <v>1</v>
      </c>
      <c r="N48" s="115" t="s">
        <v>27</v>
      </c>
      <c r="O48" s="115" t="s">
        <v>26</v>
      </c>
      <c r="P48" s="78"/>
    </row>
    <row r="49" spans="1:16" s="6" customFormat="1" ht="24.75" customHeight="1" x14ac:dyDescent="0.25">
      <c r="A49" s="143">
        <v>2</v>
      </c>
      <c r="B49" s="122" t="s">
        <v>2677</v>
      </c>
      <c r="C49" s="112" t="s">
        <v>31</v>
      </c>
      <c r="D49" s="110" t="s">
        <v>2681</v>
      </c>
      <c r="E49" s="145">
        <v>41516</v>
      </c>
      <c r="F49" s="145">
        <v>42004</v>
      </c>
      <c r="G49" s="160">
        <f t="shared" ref="G49:G50" si="2">IF(AND(E49&lt;&gt;"",F49&lt;&gt;""),((F49-E49)/30),"")</f>
        <v>16.266666666666666</v>
      </c>
      <c r="H49" s="122" t="s">
        <v>2689</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2677</v>
      </c>
      <c r="C50" s="112" t="s">
        <v>31</v>
      </c>
      <c r="D50" s="110" t="s">
        <v>2682</v>
      </c>
      <c r="E50" s="145">
        <v>41659</v>
      </c>
      <c r="F50" s="145">
        <v>42034</v>
      </c>
      <c r="G50" s="160">
        <f t="shared" si="2"/>
        <v>12.5</v>
      </c>
      <c r="H50" s="119" t="s">
        <v>2690</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2677</v>
      </c>
      <c r="C51" s="112" t="s">
        <v>31</v>
      </c>
      <c r="D51" s="110" t="s">
        <v>2683</v>
      </c>
      <c r="E51" s="145">
        <v>41989</v>
      </c>
      <c r="F51" s="145">
        <v>42369</v>
      </c>
      <c r="G51" s="160">
        <f t="shared" ref="G51:G107" si="3">IF(AND(E51&lt;&gt;"",F51&lt;&gt;""),((F51-E51)/30),"")</f>
        <v>12.666666666666666</v>
      </c>
      <c r="H51" s="122" t="s">
        <v>2691</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2677</v>
      </c>
      <c r="C52" s="112" t="s">
        <v>31</v>
      </c>
      <c r="D52" s="110" t="s">
        <v>2684</v>
      </c>
      <c r="E52" s="145">
        <v>41989</v>
      </c>
      <c r="F52" s="145">
        <v>42369</v>
      </c>
      <c r="G52" s="160">
        <f t="shared" si="3"/>
        <v>12.666666666666666</v>
      </c>
      <c r="H52" s="119" t="s">
        <v>2692</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22" t="s">
        <v>2678</v>
      </c>
      <c r="C53" s="112" t="s">
        <v>32</v>
      </c>
      <c r="D53" s="110" t="s">
        <v>2685</v>
      </c>
      <c r="E53" s="145">
        <v>41284</v>
      </c>
      <c r="F53" s="145">
        <v>41628</v>
      </c>
      <c r="G53" s="160">
        <f t="shared" si="3"/>
        <v>11.466666666666667</v>
      </c>
      <c r="H53" s="119" t="s">
        <v>2693</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2679</v>
      </c>
      <c r="C54" s="112" t="s">
        <v>32</v>
      </c>
      <c r="D54" s="110" t="s">
        <v>2686</v>
      </c>
      <c r="E54" s="145">
        <v>42416</v>
      </c>
      <c r="F54" s="145">
        <v>43085</v>
      </c>
      <c r="G54" s="160">
        <f t="shared" si="3"/>
        <v>22.3</v>
      </c>
      <c r="H54" s="122" t="s">
        <v>2694</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2679</v>
      </c>
      <c r="C55" s="112" t="s">
        <v>32</v>
      </c>
      <c r="D55" s="110" t="s">
        <v>2687</v>
      </c>
      <c r="E55" s="145">
        <v>43508</v>
      </c>
      <c r="F55" s="145">
        <v>43811</v>
      </c>
      <c r="G55" s="160">
        <f t="shared" si="3"/>
        <v>10.1</v>
      </c>
      <c r="H55" s="122" t="s">
        <v>2695</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2696</v>
      </c>
      <c r="E114" s="145">
        <v>43880</v>
      </c>
      <c r="F114" s="145">
        <v>44196</v>
      </c>
      <c r="G114" s="160">
        <f>IF(AND(E114&lt;&gt;"",F114&lt;&gt;""),((F114-E114)/30),"")</f>
        <v>10.533333333333333</v>
      </c>
      <c r="H114" s="122" t="s">
        <v>2697</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33345106.5</v>
      </c>
      <c r="F185" s="92"/>
      <c r="G185" s="93"/>
      <c r="H185" s="88"/>
      <c r="I185" s="90" t="s">
        <v>2627</v>
      </c>
      <c r="J185" s="166">
        <f>+SUM(M179:M183)</f>
        <v>0.03</v>
      </c>
      <c r="K185" s="236" t="s">
        <v>2628</v>
      </c>
      <c r="L185" s="236"/>
      <c r="M185" s="94">
        <f>+J185*(SUM(K20:K35))</f>
        <v>33345106.5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2698</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2699</v>
      </c>
      <c r="J211" s="27" t="s">
        <v>2622</v>
      </c>
      <c r="K211" s="148" t="s">
        <v>2699</v>
      </c>
      <c r="L211" s="21"/>
      <c r="M211" s="21"/>
      <c r="N211" s="21"/>
      <c r="O211" s="8"/>
    </row>
    <row r="212" spans="1:15" x14ac:dyDescent="0.25">
      <c r="A212" s="9"/>
      <c r="B212" s="27" t="s">
        <v>2619</v>
      </c>
      <c r="C212" s="147" t="s">
        <v>2698</v>
      </c>
      <c r="D212" s="21"/>
      <c r="G212" s="27" t="s">
        <v>2621</v>
      </c>
      <c r="H212" s="148" t="s">
        <v>2700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http://schemas.microsoft.com/office/infopath/2007/PartnerControls"/>
    <ds:schemaRef ds:uri="http://purl.org/dc/dcmitype/"/>
    <ds:schemaRef ds:uri="http://purl.org/dc/elements/1.1/"/>
    <ds:schemaRef ds:uri="http://www.w3.org/XML/1998/namespace"/>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2020-11-20T15:12:35Z</cp:lastPrinted>
  <dcterms:created xsi:type="dcterms:W3CDTF">2020-10-14T21:57:42Z</dcterms:created>
  <dcterms:modified xsi:type="dcterms:W3CDTF">2020-12-30T00:31:47Z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