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G:\MOCOA\"/>
    </mc:Choice>
  </mc:AlternateContent>
  <xr:revisionPtr revIDLastSave="0" documentId="13_ncr:1_{5E9E8050-00F1-4EE5-A159-6D9E1BF766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<sst xmlns="http://schemas.openxmlformats.org/spreadsheetml/2006/main" count="3099" uniqueCount="2704">
  <si>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</si>
  <si>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</si>
  <si>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</si>
  <si>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</si>
  <si>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</si>
  <si>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</si>
  <si>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</si>
  <si>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</si>
  <si>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</si>
  <si>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</si>
  <si>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</si>
  <si>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</si>
  <si>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</si>
  <si>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</si>
  <si>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</si>
  <si>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</si>
  <si>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</si>
  <si>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</si>
  <si>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</si>
  <si>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</si>
  <si>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</si>
  <si>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</si>
  <si>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</si>
  <si>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</si>
  <si>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</si>
  <si>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</si>
  <si>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</si>
  <si>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</si>
  <si>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</si>
  <si>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</si>
  <si>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</si>
  <si>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</si>
  <si>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</si>
  <si>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</si>
  <si>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</si>
  <si>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</si>
  <si>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</si>
  <si>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</si>
  <si>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</si>
  <si>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</si>
  <si>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</si>
  <si>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</si>
  <si>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</si>
  <si>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</si>
  <si>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</si>
  <si>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</si>
  <si>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</si>
  <si>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</si>
  <si>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</si>
  <si>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</si>
  <si>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</si>
  <si>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</si>
  <si>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</si>
  <si>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</si>
  <si>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</si>
  <si>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</si>
  <si>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</si>
  <si>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</si>
  <si>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</si>
  <si>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</si>
  <si>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</si>
  <si>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</si>
  <si>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</si>
  <si>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</si>
  <si>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</si>
  <si>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</si>
  <si>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</si>
  <si>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</si>
  <si>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</si>
  <si>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</si>
  <si>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</si>
  <si>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</si>
  <si>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</si>
  <si>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</si>
  <si>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</si>
  <si>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</si>
  <si>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</si>
  <si>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</si>
  <si>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</si>
  <si>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</si>
  <si>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</si>
  <si>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</si>
  <si>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</si>
  <si>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</si>
  <si>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</si>
  <si>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</si>
  <si>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</si>
  <si>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</si>
  <si>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</si>
  <si>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</si>
  <si>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</si>
  <si>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</si>
  <si>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</si>
  <si>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</si>
  <si>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</si>
  <si>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</si>
  <si>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</si>
  <si>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</si>
  <si>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</si>
  <si>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</si>
  <si>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</si>
  <si>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</si>
  <si>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</si>
  <si>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</si>
  <si>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</si>
  <si>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</si>
  <si>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</si>
  <si>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</si>
  <si>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</si>
  <si>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</si>
  <si>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</si>
  <si>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</si>
  <si>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</si>
  <si>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</si>
  <si>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</si>
  <si>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</si>
  <si>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</si>
  <si>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</si>
  <si>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</si>
  <si>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</si>
  <si>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</si>
  <si>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</si>
  <si>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</si>
  <si>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</si>
  <si>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</si>
  <si>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</si>
  <si>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</si>
  <si>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</si>
  <si>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</si>
  <si>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</si>
  <si>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</si>
  <si>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</si>
  <si>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</si>
  <si>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</si>
  <si>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</si>
  <si>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</si>
  <si>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</si>
  <si>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</si>
  <si>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</si>
  <si>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</si>
  <si>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</si>
  <si>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</si>
  <si>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</si>
  <si>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</si>
  <si>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</si>
  <si>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</si>
  <si>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</si>
  <si>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</si>
  <si>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</si>
  <si>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</si>
  <si>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</si>
  <si>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</si>
  <si>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</si>
  <si>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</si>
  <si>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</si>
  <si>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</si>
  <si>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</si>
  <si>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</si>
  <si>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</si>
  <si>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</si>
  <si>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</si>
  <si>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</si>
  <si>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</si>
  <si>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</si>
  <si>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</si>
  <si>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</si>
  <si>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</si>
  <si>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</si>
  <si>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</si>
  <si>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</si>
  <si>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</si>
  <si>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</si>
  <si>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</si>
  <si>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</si>
  <si>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</si>
  <si>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</si>
  <si>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</si>
  <si>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</si>
  <si>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</si>
  <si>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</si>
  <si>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</si>
  <si>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</si>
  <si>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</si>
  <si>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</si>
  <si>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</si>
  <si>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</si>
  <si>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</si>
  <si>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</si>
  <si>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</si>
  <si>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</si>
  <si>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</si>
  <si>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</si>
  <si>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</si>
  <si>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</si>
  <si>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</si>
  <si>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</si>
  <si>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</si>
  <si>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</si>
  <si>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</si>
  <si>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</si>
  <si>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</si>
  <si>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</si>
  <si>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</si>
  <si>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</si>
  <si>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</si>
  <si>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</si>
  <si>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</si>
  <si>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</si>
  <si>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</si>
  <si>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</si>
  <si>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</si>
  <si>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</si>
  <si>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</si>
  <si>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</si>
  <si>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</si>
  <si>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</si>
  <si>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</si>
  <si>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</si>
  <si>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</si>
  <si>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</si>
  <si>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</si>
  <si>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</si>
  <si>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</si>
  <si>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</si>
  <si>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</si>
  <si>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</si>
  <si>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</si>
  <si>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</si>
  <si>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</si>
  <si>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</si>
  <si>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</si>
  <si>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</si>
  <si>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</si>
  <si>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</si>
  <si>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</si>
  <si>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</si>
  <si>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</si>
  <si>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</si>
  <si>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</si>
  <si>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</si>
  <si>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</si>
  <si>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</si>
  <si>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</si>
  <si>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</si>
  <si>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</si>
  <si>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</si>
  <si>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</si>
  <si>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</si>
  <si>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</si>
  <si>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</si>
  <si>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</si>
  <si>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</si>
  <si>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</si>
  <si>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</si>
  <si>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</si>
  <si>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</si>
  <si>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</si>
  <si>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</si>
  <si>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</si>
  <si>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</si>
  <si>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</si>
  <si>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</si>
  <si>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</si>
  <si>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</si>
  <si>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</si>
  <si>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</si>
  <si>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</si>
  <si>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</si>
  <si>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</si>
  <si>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</si>
  <si>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</si>
  <si>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</si>
  <si>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</si>
  <si>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</si>
  <si>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</si>
  <si>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</si>
  <si>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</si>
  <si>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</si>
  <si>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</si>
  <si>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</si>
  <si>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</si>
  <si>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</si>
  <si>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</si>
  <si>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</si>
  <si>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</si>
  <si>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</si>
  <si>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</si>
  <si>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</si>
  <si>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</si>
  <si>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</si>
  <si>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</si>
  <si>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</si>
  <si>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</si>
  <si>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</si>
  <si>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</si>
  <si>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</si>
  <si>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</si>
  <si>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</si>
  <si>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</si>
  <si>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</si>
  <si>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</si>
  <si>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</si>
  <si>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</si>
  <si>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</si>
  <si>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</si>
  <si>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</si>
  <si>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</si>
  <si>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</si>
  <si>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</si>
  <si>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</si>
  <si>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</si>
  <si>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</si>
  <si>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</si>
  <si>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</si>
  <si>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</si>
  <si>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</si>
  <si>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</si>
  <si>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</si>
  <si>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</si>
  <si>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</si>
  <si>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</si>
  <si>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</si>
  <si>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</si>
  <si>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</si>
  <si>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</si>
  <si>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</si>
  <si>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</si>
  <si>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</si>
  <si>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</si>
  <si>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</si>
  <si>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</si>
  <si>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</si>
  <si>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</si>
  <si>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</si>
  <si>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</si>
  <si>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</si>
  <si>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</si>
  <si>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</si>
  <si>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</si>
  <si>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</si>
  <si>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</si>
  <si>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</si>
  <si>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</si>
  <si>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</si>
  <si>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</si>
  <si>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</si>
  <si>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</si>
  <si>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</si>
  <si>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</si>
  <si>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</si>
  <si>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</si>
  <si>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</si>
  <si>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</si>
  <si>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</si>
  <si>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</si>
  <si>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</si>
  <si>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</si>
  <si>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</si>
  <si>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</si>
  <si>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</si>
  <si>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</si>
  <si>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</si>
  <si>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</si>
  <si>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</si>
  <si>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</si>
  <si>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</si>
  <si>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</si>
  <si>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</si>
  <si>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</si>
  <si>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</si>
  <si>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</si>
  <si>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</si>
  <si>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</si>
  <si>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</si>
  <si>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</si>
  <si>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</si>
  <si>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</si>
  <si>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</si>
  <si>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</si>
  <si>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</si>
  <si>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</si>
  <si>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</si>
  <si>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</si>
  <si>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</si>
  <si>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</si>
  <si>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</si>
  <si>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</si>
  <si>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</si>
  <si>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</si>
  <si>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</si>
  <si>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</si>
  <si>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</si>
  <si>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</si>
  <si>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</si>
  <si>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</si>
  <si>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</si>
  <si>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</si>
  <si>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</si>
  <si>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</si>
  <si>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</si>
  <si>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</si>
  <si>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</si>
  <si>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</si>
  <si>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</si>
  <si>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</si>
  <si>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</si>
  <si>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</si>
  <si>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</si>
  <si>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</si>
  <si>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</si>
  <si>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</si>
  <si>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</si>
  <si>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</si>
  <si>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</si>
  <si>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</si>
  <si>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</si>
  <si>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</si>
  <si>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</si>
  <si>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</si>
  <si>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</si>
  <si>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</si>
  <si>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</si>
  <si>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</si>
  <si>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</si>
  <si>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</si>
  <si>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</si>
  <si>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</si>
  <si>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</si>
  <si>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</si>
  <si>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</si>
  <si>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</si>
  <si>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</si>
  <si>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</si>
  <si>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</si>
  <si>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</si>
  <si>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</si>
  <si>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</si>
  <si>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</si>
  <si>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</si>
  <si>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</si>
  <si>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</si>
  <si>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</si>
  <si>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</si>
  <si>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</si>
  <si>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</si>
  <si>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</si>
  <si>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</si>
  <si>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</si>
  <si>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</si>
  <si>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</si>
  <si>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</si>
  <si>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</si>
  <si>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</si>
  <si>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</si>
  <si>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</si>
  <si>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</si>
  <si>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</si>
  <si>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</si>
  <si>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</si>
  <si>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</si>
  <si>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</si>
  <si>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</si>
  <si>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</si>
  <si>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</si>
  <si>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</si>
  <si>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</si>
  <si>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</si>
  <si>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</si>
  <si>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</si>
  <si>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</si>
  <si>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</si>
  <si>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</si>
  <si>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</si>
  <si>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</si>
  <si>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</si>
  <si>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</si>
  <si>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</si>
  <si>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</si>
  <si>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</si>
  <si>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</si>
  <si>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</si>
  <si>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</si>
  <si>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</si>
  <si>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</si>
  <si>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</si>
  <si>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</si>
  <si>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</si>
  <si>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</si>
  <si>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</si>
  <si>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</si>
  <si>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</si>
  <si>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</si>
  <si>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</si>
  <si>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</si>
  <si>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</si>
  <si>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</si>
  <si>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</si>
  <si>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</si>
  <si>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</si>
  <si>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</si>
  <si>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</si>
  <si>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</si>
  <si>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</si>
  <si>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</si>
  <si>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</si>
  <si>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</si>
  <si>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</si>
  <si>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</si>
  <si>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</si>
  <si>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</si>
  <si>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</si>
  <si>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</si>
  <si>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</si>
  <si>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</si>
  <si>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</si>
  <si>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</si>
  <si>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</si>
  <si>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</si>
  <si>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</si>
  <si>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</si>
  <si>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</si>
  <si>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</si>
  <si>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</si>
  <si>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</si>
  <si>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</si>
  <si>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</si>
  <si>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</si>
  <si>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</si>
  <si>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</si>
  <si>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</si>
  <si>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</si>
  <si>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</si>
  <si>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</si>
  <si>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</si>
  <si>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</si>
  <si>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</si>
  <si>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</si>
  <si>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</si>
  <si>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</si>
  <si>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</si>
  <si>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</si>
  <si>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</si>
  <si>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</si>
  <si>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</si>
  <si>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</si>
  <si>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</si>
  <si>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</si>
  <si>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</si>
  <si>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</si>
  <si>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</si>
  <si>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</si>
  <si>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</si>
  <si>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</si>
  <si>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</si>
  <si>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</si>
  <si>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</si>
  <si>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</si>
  <si>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</si>
  <si>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</si>
  <si>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</si>
  <si>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</si>
  <si>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</si>
  <si>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</si>
  <si>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</si>
  <si>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</si>
  <si>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</si>
  <si>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</si>
  <si>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</si>
  <si>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</si>
  <si>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</si>
  <si>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</si>
  <si>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</si>
  <si>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</si>
  <si>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</si>
  <si>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</si>
  <si>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</si>
  <si>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</si>
  <si>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</si>
  <si>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</si>
  <si>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</si>
  <si>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</si>
  <si>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</si>
  <si>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</si>
  <si>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</si>
  <si>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</si>
  <si>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</si>
  <si>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</si>
  <si>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</si>
  <si>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</si>
  <si>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</si>
  <si>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</si>
  <si>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</si>
  <si>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</si>
  <si>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</si>
  <si>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</si>
  <si>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</si>
  <si>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</si>
  <si>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</si>
  <si>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</si>
  <si>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</si>
  <si>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</si>
  <si>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</si>
  <si>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</si>
  <si>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</si>
  <si>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</si>
  <si>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</si>
  <si>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</si>
  <si>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</si>
  <si>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</si>
  <si>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</si>
  <si>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</si>
  <si>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</si>
  <si>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</si>
  <si>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</si>
  <si>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</si>
  <si>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</si>
  <si>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</si>
  <si>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</si>
  <si>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</si>
  <si>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</si>
  <si>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</si>
  <si>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</si>
  <si>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</si>
  <si>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</si>
  <si>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</si>
  <si>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</si>
  <si>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</si>
  <si>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</si>
  <si>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</si>
  <si>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</si>
  <si>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</si>
  <si>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</si>
  <si>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</si>
  <si>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</si>
  <si>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</si>
  <si>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</si>
  <si>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</si>
  <si>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</si>
  <si>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</si>
  <si>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</si>
  <si>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</si>
  <si>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</si>
  <si>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</si>
  <si>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</si>
  <si>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</si>
  <si>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</si>
  <si>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</si>
  <si>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</si>
  <si>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</si>
  <si>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</si>
  <si>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</si>
  <si>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</si>
  <si>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</si>
  <si>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</si>
  <si>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</si>
  <si>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</si>
  <si>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</si>
  <si>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</si>
  <si>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</si>
  <si>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</si>
  <si>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</si>
  <si>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</si>
  <si>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</si>
  <si>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</si>
  <si>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</si>
  <si>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</si>
  <si>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</si>
  <si>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</si>
  <si>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</si>
  <si>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</si>
  <si>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</si>
  <si>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</si>
  <si>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</si>
  <si>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</si>
  <si>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</si>
  <si>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</si>
  <si>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</si>
  <si>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</si>
  <si>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</si>
  <si>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</si>
  <si>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</si>
  <si>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</si>
  <si>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</si>
  <si>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</si>
  <si>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</si>
  <si>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</si>
  <si>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</si>
  <si>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</si>
  <si>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</si>
  <si>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</si>
  <si>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</si>
  <si>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</si>
  <si>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</si>
  <si>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</si>
  <si>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</si>
  <si>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</si>
  <si>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</si>
  <si>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</si>
  <si>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</si>
  <si>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</si>
  <si>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</si>
  <si>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</si>
  <si>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</si>
  <si>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</si>
  <si>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</si>
  <si>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</si>
  <si>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</si>
  <si>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</si>
  <si>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</si>
  <si>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</si>
  <si>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</si>
  <si>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</si>
  <si>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</si>
  <si>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</si>
  <si>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</si>
  <si>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</si>
  <si>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</si>
  <si>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</si>
  <si>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</si>
  <si>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</si>
  <si>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</si>
  <si>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</si>
  <si>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</si>
  <si>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</si>
  <si>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</si>
  <si>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</si>
  <si>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</si>
  <si>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</si>
  <si>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</si>
  <si>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</si>
  <si>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</si>
  <si>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</si>
  <si>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</si>
  <si>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</si>
  <si>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</si>
  <si>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</si>
  <si>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</si>
  <si>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</si>
  <si>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</si>
  <si>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</si>
  <si>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</si>
  <si>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</si>
  <si>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</si>
  <si>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</si>
  <si>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</si>
  <si>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</si>
  <si>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</si>
  <si>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</si>
  <si>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</si>
  <si>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</si>
  <si>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</si>
  <si>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</si>
  <si>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</si>
  <si>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</si>
  <si>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</si>
  <si>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</si>
  <si>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</si>
  <si>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</si>
  <si>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</si>
  <si>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</si>
  <si>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</si>
  <si>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</si>
  <si>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</si>
  <si>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</si>
  <si>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</si>
  <si>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</si>
  <si>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</si>
  <si>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</si>
  <si>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</si>
  <si>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</si>
  <si>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</si>
  <si>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</si>
  <si>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</si>
  <si>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</si>
  <si>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</si>
  <si>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</si>
  <si>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</si>
  <si>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</si>
  <si>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</si>
  <si>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</si>
  <si>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</si>
  <si>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</si>
  <si>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</si>
  <si>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</si>
  <si>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</si>
  <si>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</si>
  <si>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</si>
  <si>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</si>
  <si>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</si>
  <si>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</si>
  <si>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</si>
  <si>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</si>
  <si>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</si>
  <si>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</si>
  <si>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</si>
  <si>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</si>
  <si>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</si>
  <si>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</si>
  <si>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</si>
  <si>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</si>
  <si>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</si>
  <si>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</si>
  <si>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</si>
  <si>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</si>
  <si>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</si>
  <si>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</si>
  <si>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</si>
  <si>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</si>
  <si>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</si>
  <si>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</si>
  <si>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</si>
  <si>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</si>
  <si>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</si>
  <si>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</si>
  <si>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</si>
  <si>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</si>
  <si>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</si>
  <si>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</si>
  <si>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</si>
  <si>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</si>
  <si>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</si>
  <si>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</si>
  <si>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</si>
  <si>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</si>
  <si>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</si>
  <si>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</si>
  <si>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</si>
  <si>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</si>
  <si>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</si>
  <si>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</si>
  <si>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</si>
  <si>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</si>
  <si>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</si>
  <si>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</si>
  <si>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</si>
  <si>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</si>
  <si>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</si>
  <si>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</si>
  <si>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</si>
  <si>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</si>
  <si>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</si>
  <si>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</si>
  <si>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</si>
  <si>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</si>
  <si>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</si>
  <si>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</si>
  <si>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</si>
  <si>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</si>
  <si>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</si>
  <si>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</si>
  <si>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</si>
  <si>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</si>
  <si>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</si>
  <si>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</si>
  <si>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</si>
  <si>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</si>
  <si>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</si>
  <si>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</si>
  <si>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</si>
  <si>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</si>
  <si>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</si>
  <si>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</si>
  <si>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</si>
  <si>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</si>
  <si>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</si>
  <si>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</si>
  <si>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</si>
  <si>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</si>
  <si>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</si>
  <si>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</si>
  <si>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</si>
  <si>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</si>
  <si>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</si>
  <si>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</si>
  <si>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</si>
  <si>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</si>
  <si>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</si>
  <si>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</si>
  <si>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</si>
  <si>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</si>
  <si>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</si>
  <si>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</si>
  <si>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</si>
  <si>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</si>
  <si>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</si>
  <si>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</si>
  <si>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</si>
  <si>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</si>
  <si>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</si>
  <si>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</si>
  <si>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</si>
  <si>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</si>
  <si>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</si>
  <si>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</si>
  <si>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</si>
  <si>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</si>
  <si>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</si>
  <si>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</si>
  <si>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</si>
  <si>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</si>
  <si>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</si>
  <si>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</si>
  <si>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</si>
  <si>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</si>
  <si>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</si>
  <si>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</si>
  <si>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</si>
  <si>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</si>
  <si>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</si>
  <si>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</si>
  <si>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</si>
  <si>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</si>
  <si>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</si>
  <si>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</si>
  <si>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</si>
  <si>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</si>
  <si>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</si>
  <si>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</si>
  <si>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</si>
  <si>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</si>
  <si>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</si>
  <si>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</si>
  <si>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</si>
  <si>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</si>
  <si>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</si>
  <si>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</si>
  <si>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</si>
  <si>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</si>
  <si>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</si>
  <si>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</si>
  <si>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</si>
  <si>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</si>
  <si>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</si>
  <si>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</si>
  <si>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</si>
  <si>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</si>
  <si>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</si>
  <si>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</si>
  <si>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</si>
  <si>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</si>
  <si>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</si>
  <si>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</si>
  <si>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</si>
  <si>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</si>
  <si>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</si>
  <si>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</si>
  <si>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</si>
  <si>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</si>
  <si>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</si>
  <si>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</si>
  <si>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</si>
  <si>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</si>
  <si>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</si>
  <si>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</si>
  <si>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</si>
  <si>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</si>
  <si>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</si>
  <si>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</si>
  <si>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</si>
  <si>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</si>
  <si>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</si>
  <si>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</si>
  <si>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</si>
  <si>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</si>
  <si>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</si>
  <si>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</si>
  <si>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</si>
  <si>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</si>
  <si>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</si>
  <si>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</si>
  <si>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</si>
  <si>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</si>
  <si>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</si>
  <si>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</si>
  <si>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</si>
  <si>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</si>
  <si>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</si>
  <si>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</si>
  <si>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</si>
  <si>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</si>
  <si>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</si>
  <si>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</si>
  <si>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</si>
  <si>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</si>
  <si>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</si>
  <si>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</si>
  <si>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</si>
  <si>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</si>
  <si>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</si>
  <si>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</si>
  <si>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</si>
  <si>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</si>
  <si>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</si>
  <si>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</si>
  <si>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</si>
  <si>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</si>
  <si>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</si>
  <si>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</si>
  <si>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</si>
  <si>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</si>
  <si>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</si>
  <si>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</si>
  <si>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</si>
  <si>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</si>
  <si>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</si>
  <si>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</si>
  <si>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</si>
  <si>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</si>
  <si>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</si>
  <si>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</si>
  <si>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</si>
  <si>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</si>
  <si>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</si>
  <si>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</si>
  <si>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</si>
  <si>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</si>
  <si>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</si>
  <si>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</si>
  <si>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</si>
  <si>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</si>
  <si>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</si>
  <si>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</si>
  <si>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</si>
  <si>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</si>
  <si>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</si>
  <si>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</si>
  <si>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</si>
  <si>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</si>
  <si>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</si>
  <si>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</si>
  <si>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</si>
  <si>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</si>
  <si>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</si>
  <si>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</si>
  <si>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</si>
  <si>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</si>
  <si>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</si>
  <si>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</si>
  <si>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</si>
  <si>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</si>
  <si>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</si>
  <si>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</si>
  <si>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</si>
  <si>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</si>
  <si>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</si>
  <si>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</si>
  <si>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</si>
  <si>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</si>
  <si>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</si>
  <si>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</si>
  <si>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</si>
  <si>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</si>
  <si>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</si>
  <si>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</si>
  <si>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</si>
  <si>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</si>
  <si>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</si>
  <si>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</si>
  <si>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</si>
  <si>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</si>
  <si>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</si>
  <si>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</si>
  <si>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</si>
  <si>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</si>
  <si>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</si>
  <si>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</si>
  <si>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</si>
  <si>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</si>
  <si>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</si>
  <si>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</si>
  <si>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</si>
  <si>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</si>
  <si>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</si>
  <si>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</si>
  <si>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</si>
  <si>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</si>
  <si>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</si>
  <si>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</si>
  <si>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</si>
  <si>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</si>
  <si>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</si>
  <si>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</si>
  <si>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</si>
  <si>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</si>
  <si>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</si>
  <si>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</si>
  <si>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</si>
  <si>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</si>
  <si>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</si>
  <si>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</si>
  <si>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</si>
  <si>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</si>
  <si>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</si>
  <si>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</si>
  <si>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</si>
  <si>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</si>
  <si>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</si>
  <si>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</si>
  <si>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</si>
  <si>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</si>
  <si>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</si>
  <si>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</si>
  <si>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</si>
  <si>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</si>
  <si>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</si>
  <si>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</si>
  <si>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</si>
  <si>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</si>
  <si>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</si>
  <si>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</si>
  <si>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</si>
  <si>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</si>
  <si>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</si>
  <si>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</si>
  <si>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</si>
  <si>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</si>
  <si>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</si>
  <si>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</si>
  <si>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</si>
  <si>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</si>
  <si>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</si>
  <si>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</si>
  <si>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</si>
  <si>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</si>
  <si>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</si>
  <si>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</si>
  <si>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</si>
  <si>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</si>
  <si>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</si>
  <si>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</si>
  <si>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</si>
  <si>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</si>
  <si>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</si>
  <si>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</si>
  <si>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</si>
  <si>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</si>
  <si>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</si>
  <si>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</si>
  <si>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</si>
  <si>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</si>
  <si>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</si>
  <si>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</si>
  <si>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</si>
  <si>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</si>
  <si>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</si>
  <si>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</si>
  <si>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</si>
  <si>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</si>
  <si>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</si>
  <si>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</si>
  <si>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</si>
  <si>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</si>
  <si>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</si>
  <si>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</si>
  <si>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</si>
  <si>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</si>
  <si>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</si>
  <si>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</si>
  <si>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</si>
  <si>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</si>
  <si>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</si>
  <si>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</si>
  <si>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</si>
  <si>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</si>
  <si>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</si>
  <si>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</si>
  <si>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</si>
  <si>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</si>
  <si>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</si>
  <si>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</si>
  <si>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</si>
  <si>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</si>
  <si>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</si>
  <si>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</si>
  <si>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</si>
  <si>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</si>
  <si>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</si>
  <si>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</si>
  <si>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</si>
  <si>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</si>
  <si>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</si>
  <si>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</si>
  <si>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</si>
  <si>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</si>
  <si>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</si>
  <si>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</si>
  <si>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</si>
  <si>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</si>
  <si>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</si>
  <si>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</si>
  <si>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</si>
  <si>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</si>
  <si>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</si>
  <si>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</si>
  <si>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</si>
  <si>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</si>
  <si>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</si>
  <si>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</si>
  <si>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</si>
  <si>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</si>
  <si>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</si>
  <si>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</si>
  <si>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</si>
  <si>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</si>
  <si>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</si>
  <si>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</si>
  <si>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</si>
  <si>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</si>
  <si>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</si>
  <si>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</si>
  <si>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</si>
  <si>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</si>
  <si>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</si>
  <si>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</si>
  <si>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</si>
  <si>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</si>
  <si>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</si>
  <si>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</si>
  <si>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</si>
  <si>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</si>
  <si>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</si>
  <si>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</si>
  <si>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</si>
  <si>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</si>
  <si>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</si>
  <si>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</si>
  <si>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</si>
  <si>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</si>
  <si>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</si>
  <si>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</si>
  <si>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</si>
  <si>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</si>
  <si>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</si>
  <si>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</si>
  <si>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</si>
  <si>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</si>
  <si>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</si>
  <si>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</si>
  <si>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</si>
  <si>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</si>
  <si>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</si>
  <si>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</si>
  <si>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</si>
  <si>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</si>
  <si>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</si>
  <si>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</si>
  <si>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</si>
  <si>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</si>
  <si>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</si>
  <si>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</si>
  <si>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</si>
  <si>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</si>
  <si>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</si>
  <si>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</si>
  <si>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</si>
  <si>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</si>
  <si>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</si>
  <si>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</si>
  <si>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</si>
  <si>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</si>
  <si>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</si>
  <si>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</si>
  <si>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</si>
  <si>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</si>
  <si>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</si>
  <si>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</si>
  <si>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</si>
  <si>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</si>
  <si>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</si>
  <si>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</si>
  <si>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</si>
  <si>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</si>
  <si>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</si>
  <si>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</si>
  <si>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</si>
  <si>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</si>
  <si>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</si>
  <si>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</si>
  <si>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</si>
  <si>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</si>
  <si>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</si>
  <si>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</si>
  <si>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</si>
  <si>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</si>
  <si>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</si>
  <si>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</si>
  <si>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</si>
  <si>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</si>
  <si>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</si>
  <si>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</si>
  <si>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</si>
  <si>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</si>
  <si>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</si>
  <si>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</si>
  <si>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</si>
  <si>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</si>
  <si>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</si>
  <si>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</si>
  <si>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</si>
  <si>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</si>
  <si>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</si>
  <si>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</si>
  <si>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</si>
  <si>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</si>
  <si>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</si>
  <si>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</si>
  <si>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</si>
  <si>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</si>
  <si>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</si>
  <si>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</si>
  <si>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</si>
  <si>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</si>
  <si>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</si>
  <si>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</si>
  <si>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</si>
  <si>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</si>
  <si>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</si>
  <si>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</si>
  <si>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</si>
  <si>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</si>
  <si>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</si>
  <si>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</si>
  <si>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</si>
  <si>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</si>
  <si>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</si>
  <si>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</si>
  <si>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</si>
  <si>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</si>
  <si>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</si>
  <si>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</si>
  <si>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</si>
  <si>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</si>
  <si>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</si>
  <si>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</si>
  <si>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</si>
  <si>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</si>
  <si>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</si>
  <si>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</si>
  <si>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</si>
  <si>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</si>
  <si>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</si>
  <si>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</si>
  <si>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</si>
  <si>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</si>
  <si>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</si>
  <si>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</si>
  <si>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</si>
  <si>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</si>
  <si>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</si>
  <si>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</si>
  <si>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</si>
  <si>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</si>
  <si>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</si>
  <si>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</si>
  <si>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</si>
  <si>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</si>
  <si>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</si>
  <si>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</si>
  <si>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</si>
  <si>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</si>
  <si>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</si>
  <si>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</si>
  <si>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</si>
  <si>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</si>
  <si>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</si>
  <si>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</si>
  <si>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</si>
  <si>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</si>
  <si>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</si>
  <si>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</si>
  <si>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</si>
  <si>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</si>
  <si>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</si>
  <si>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</si>
  <si>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</si>
  <si>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</si>
  <si>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</si>
  <si>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</si>
  <si>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</si>
  <si>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</si>
  <si>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</si>
  <si>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</si>
  <si>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</si>
  <si>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</si>
  <si>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</si>
  <si>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</si>
  <si>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</si>
  <si>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</si>
  <si>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</si>
  <si>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</si>
  <si>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</si>
  <si>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</si>
  <si>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</si>
  <si>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</si>
  <si>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</si>
  <si>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</si>
  <si>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</si>
  <si>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</si>
  <si>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</si>
  <si>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</si>
  <si>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</si>
  <si>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</si>
  <si>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</si>
  <si>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</si>
  <si>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</si>
  <si>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</si>
  <si>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</si>
  <si>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</si>
  <si>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</si>
  <si>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</si>
  <si>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</si>
  <si>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</si>
  <si>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</si>
  <si>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</si>
  <si>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</si>
  <si>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</si>
  <si>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</si>
  <si>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</si>
  <si>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</si>
  <si>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</si>
  <si>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</si>
  <si>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</si>
  <si>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</si>
  <si>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</si>
  <si>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</si>
  <si>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</si>
  <si>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</si>
  <si>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</si>
  <si>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</si>
  <si>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</si>
  <si>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</si>
  <si>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</si>
  <si>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</si>
  <si>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</si>
  <si>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</si>
  <si>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</si>
  <si>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</si>
  <si>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</si>
  <si>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</si>
  <si>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</si>
  <si>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</si>
  <si>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</si>
  <si>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</si>
  <si>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</si>
  <si>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</si>
  <si>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</si>
  <si>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</si>
  <si>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</si>
  <si>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</si>
  <si>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</si>
  <si>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</si>
  <si>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</si>
  <si>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</si>
  <si>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</si>
  <si>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</si>
  <si>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</si>
  <si>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</si>
  <si>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</si>
  <si>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</si>
  <si>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</si>
  <si>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</si>
  <si>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</si>
  <si>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</si>
  <si>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</si>
  <si>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</si>
  <si>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</si>
  <si>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</si>
  <si>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</si>
  <si>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</si>
  <si>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</si>
  <si>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</si>
  <si>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</si>
  <si>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</si>
  <si>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</si>
  <si>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</si>
  <si>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</si>
  <si>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</si>
  <si>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</si>
  <si>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</si>
  <si>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</si>
  <si>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</si>
  <si>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</si>
  <si>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</si>
  <si>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</si>
  <si>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</si>
  <si>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</si>
  <si>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</si>
  <si>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</si>
  <si>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</si>
  <si>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</si>
  <si>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</si>
  <si>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</si>
  <si>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</si>
  <si>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</si>
  <si>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</si>
  <si>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</si>
  <si>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</si>
  <si>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</si>
  <si>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</si>
  <si>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</si>
  <si>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</si>
  <si>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</si>
  <si>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</si>
  <si>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</si>
  <si>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</si>
  <si>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</si>
  <si>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</si>
  <si>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</si>
  <si>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</si>
  <si>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</si>
  <si>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</si>
  <si>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</si>
  <si>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</si>
  <si>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</si>
  <si>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</si>
  <si>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</si>
  <si>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</si>
  <si>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</si>
  <si>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</si>
  <si>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</si>
  <si>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</si>
  <si>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</si>
  <si>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</si>
  <si>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</si>
  <si>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</si>
  <si>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</si>
  <si>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</si>
  <si>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</si>
  <si>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</si>
  <si>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</si>
  <si>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</si>
  <si>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</si>
  <si>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</si>
  <si>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</si>
  <si>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</si>
  <si>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</si>
  <si>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</si>
  <si>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</si>
  <si>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</si>
  <si>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</si>
  <si>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</si>
  <si>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</si>
  <si>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</si>
  <si>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</si>
  <si>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</si>
  <si>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</si>
  <si>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</si>
  <si>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</si>
  <si>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</si>
  <si>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</si>
  <si>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</si>
  <si>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</si>
  <si>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</si>
  <si>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</si>
  <si>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</si>
  <si>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</si>
  <si>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</si>
  <si>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</si>
  <si>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</si>
  <si>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</si>
  <si>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</si>
  <si>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</si>
  <si>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</si>
  <si>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</si>
  <si>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</si>
  <si>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</si>
  <si>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</si>
  <si>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</si>
  <si>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</si>
  <si>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</si>
  <si>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</si>
  <si>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</si>
  <si>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</si>
  <si>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</si>
  <si>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</si>
  <si>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</si>
  <si>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</si>
  <si>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</si>
  <si>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</si>
  <si>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</si>
  <si>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</si>
  <si>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</si>
  <si>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</si>
  <si>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</si>
  <si>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</si>
  <si>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</si>
  <si>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</si>
  <si>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</si>
  <si>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</si>
  <si>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</si>
  <si>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</si>
  <si>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</si>
  <si>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</si>
  <si>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</si>
  <si>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</si>
  <si>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</si>
  <si>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</si>
  <si>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</si>
  <si>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</si>
  <si>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</si>
  <si>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</si>
  <si>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</si>
  <si>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</si>
  <si>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</si>
  <si>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</si>
  <si>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</si>
  <si>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</si>
  <si>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</si>
  <si>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</si>
  <si>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</si>
  <si>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</si>
  <si>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</si>
  <si>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</si>
  <si>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</si>
  <si>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</si>
  <si>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</si>
  <si>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</si>
  <si>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</si>
  <si>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</si>
  <si>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</si>
  <si>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</si>
  <si>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</si>
  <si>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</si>
  <si>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</si>
  <si>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</si>
  <si>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</si>
  <si>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</si>
  <si>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</si>
  <si>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</si>
  <si>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</si>
  <si>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</si>
  <si>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</si>
  <si>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</si>
  <si>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</si>
  <si>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</si>
  <si>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</si>
  <si>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</si>
  <si>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</si>
  <si>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</si>
  <si>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</si>
  <si>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</si>
  <si>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</si>
  <si>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</si>
  <si>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</si>
  <si>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</si>
  <si>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</si>
  <si>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</si>
  <si>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</si>
  <si>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</si>
  <si>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</si>
  <si>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</si>
  <si>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</si>
  <si>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</si>
  <si>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</si>
  <si>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</si>
  <si>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</si>
  <si>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</si>
  <si>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</si>
  <si>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</si>
  <si>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</si>
  <si>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</si>
  <si>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</si>
  <si>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</si>
  <si>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</si>
  <si>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</si>
  <si>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</si>
  <si>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</si>
  <si>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</si>
  <si>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</si>
  <si>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</si>
  <si>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</si>
  <si>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</si>
  <si>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</si>
  <si>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</si>
  <si>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</si>
  <si>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</si>
  <si>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</si>
  <si>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</si>
  <si>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</si>
  <si>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</si>
  <si>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</si>
  <si>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</si>
  <si>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</si>
  <si>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</si>
  <si>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</si>
  <si>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</si>
  <si>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</si>
  <si>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</si>
  <si>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</si>
  <si>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</si>
  <si>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</si>
  <si>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</si>
  <si>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</si>
  <si>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</si>
  <si>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</si>
  <si>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</si>
  <si>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</si>
  <si>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</si>
  <si>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</si>
  <si>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</si>
  <si>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</si>
  <si>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</si>
  <si>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</si>
  <si>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</si>
  <si>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</si>
  <si>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</si>
  <si>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</si>
  <si>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</si>
  <si>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</si>
  <si>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</si>
  <si>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</si>
  <si>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</si>
  <si>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</si>
  <si>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</si>
  <si>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</si>
  <si>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</si>
  <si>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</si>
  <si>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</si>
  <si>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</si>
  <si>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</si>
  <si>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</si>
  <si>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</si>
  <si>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</si>
  <si>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</si>
  <si>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</si>
  <si>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</si>
  <si>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</si>
  <si>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</si>
  <si>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</si>
  <si>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</si>
  <si>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</si>
  <si>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</si>
  <si>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</si>
  <si>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</si>
  <si>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</si>
  <si>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</si>
  <si>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</si>
  <si>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</si>
  <si>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</si>
  <si>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</si>
  <si>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</si>
  <si>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</si>
  <si>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</si>
  <si>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</si>
  <si>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</si>
  <si>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</si>
  <si>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</si>
  <si>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</si>
  <si>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</si>
  <si>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</si>
  <si>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</si>
  <si>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</si>
  <si>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</si>
  <si>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</si>
  <si>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</si>
  <si>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</si>
  <si>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</si>
  <si>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</si>
  <si>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</si>
  <si>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</si>
  <si>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</si>
  <si>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</si>
  <si>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</si>
  <si>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</si>
  <si>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</si>
  <si>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</si>
  <si>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</si>
  <si>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</si>
  <si>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</si>
  <si>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</si>
  <si>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</si>
  <si>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</si>
  <si>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</si>
  <si>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</si>
  <si>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</si>
  <si>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</si>
  <si>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</si>
  <si>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</si>
  <si>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</si>
  <si>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</si>
  <si>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</si>
  <si>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</si>
  <si>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</si>
  <si>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</si>
  <si>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</si>
  <si>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</si>
  <si>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</si>
  <si>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</si>
  <si>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</si>
  <si>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</si>
  <si>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</si>
  <si>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</si>
  <si>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</si>
  <si>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</si>
  <si>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</si>
  <si>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</si>
  <si>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</si>
  <si>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</si>
  <si>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</si>
  <si>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</si>
  <si>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</si>
  <si>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</si>
  <si>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</si>
  <si>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</si>
  <si>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</si>
  <si>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</si>
  <si>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</si>
  <si>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</si>
  <si>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</si>
  <si>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</si>
  <si>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</si>
  <si>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</si>
  <si>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</si>
  <si>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</si>
  <si>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</si>
  <si>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</si>
  <si>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</si>
  <si>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</si>
  <si>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</si>
  <si>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</si>
  <si>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</si>
  <si>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</si>
  <si>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</si>
  <si>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</si>
  <si>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</si>
  <si>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</si>
  <si>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</si>
  <si>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</si>
  <si>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</si>
  <si>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</si>
  <si>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</si>
  <si>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</si>
  <si>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</si>
  <si>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</si>
  <si>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</si>
  <si>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</si>
  <si>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</si>
  <si>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</si>
  <si>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</si>
  <si>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</si>
  <si>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</si>
  <si>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</si>
  <si>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</si>
  <si>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</si>
  <si>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</si>
  <si>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</si>
  <si>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</si>
  <si>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</si>
  <si>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</si>
  <si>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</si>
  <si>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</si>
  <si>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</si>
  <si>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</si>
  <si>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</si>
  <si>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</si>
  <si>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</si>
  <si>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</si>
  <si>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</si>
  <si>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</si>
  <si>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</si>
  <si>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</si>
  <si>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</si>
  <si>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</si>
  <si>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</si>
  <si>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</si>
  <si>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</si>
  <si>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</si>
  <si>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</si>
  <si>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</si>
  <si>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</si>
  <si>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</si>
  <si>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</si>
  <si>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</si>
  <si>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</si>
  <si>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</si>
  <si>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</si>
  <si>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</si>
  <si>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</si>
  <si>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</si>
  <si>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</si>
  <si>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</si>
  <si>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</si>
  <si>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</si>
  <si>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</si>
  <si>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</si>
  <si>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</si>
  <si>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</si>
  <si>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</si>
  <si>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</si>
  <si>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</si>
  <si>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</si>
  <si>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</si>
  <si>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</si>
  <si>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</si>
  <si>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</si>
  <si>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</si>
  <si>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</si>
  <si>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</si>
  <si>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</si>
  <si>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</si>
  <si>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</si>
  <si>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</si>
  <si>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</si>
  <si>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</si>
  <si>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</si>
  <si>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</si>
  <si>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</si>
  <si>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</si>
  <si>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</si>
  <si>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</si>
  <si>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</si>
  <si>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</si>
  <si>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</si>
  <si>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</si>
  <si>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</si>
  <si>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</si>
  <si>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</si>
  <si>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</si>
  <si>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</si>
  <si>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</si>
  <si>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</si>
  <si>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</si>
  <si>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</si>
  <si>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</si>
  <si>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</si>
  <si>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</si>
  <si>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</si>
  <si>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</si>
  <si>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</si>
  <si>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</si>
  <si>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</si>
  <si>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</si>
  <si>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</si>
  <si>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</si>
  <si>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</si>
  <si>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</si>
  <si>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</si>
  <si>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</si>
  <si>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</si>
  <si>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</si>
  <si>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</si>
  <si>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</si>
  <si>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</si>
  <si>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</si>
  <si>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</si>
  <si>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</si>
  <si>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</si>
  <si>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</si>
  <si>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</si>
  <si>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</si>
  <si>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</si>
  <si>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</si>
  <si>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</si>
  <si>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</si>
  <si>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</si>
  <si>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</si>
  <si>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</si>
  <si>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</si>
  <si>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</si>
  <si>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</si>
  <si>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</si>
  <si>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</si>
  <si>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</si>
  <si>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</si>
  <si>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</si>
  <si>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</si>
  <si>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</si>
  <si>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</si>
  <si>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</si>
  <si>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</si>
  <si>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</si>
  <si>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</si>
  <si>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</si>
  <si>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</si>
  <si>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</si>
  <si>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</si>
  <si>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</si>
  <si>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</si>
  <si>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</si>
  <si>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</si>
  <si>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</si>
  <si>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</si>
  <si>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</si>
  <si>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</si>
  <si>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</si>
  <si>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</si>
  <si>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</si>
  <si>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</si>
  <si>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</si>
  <si>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</si>
  <si>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</si>
  <si>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</si>
  <si>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</si>
  <si>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</si>
  <si>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</si>
  <si>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</si>
  <si>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</si>
  <si>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</si>
  <si>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</si>
  <si>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</si>
  <si>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</si>
  <si>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</si>
  <si>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</si>
  <si>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</si>
  <si>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</si>
  <si>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</si>
  <si>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</si>
  <si>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</si>
  <si>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</si>
  <si>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</si>
  <si>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</si>
  <si>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</si>
  <si>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</si>
  <si>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</si>
  <si>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</si>
  <si>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</si>
  <si>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</si>
  <si>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</si>
  <si>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</si>
  <si>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</si>
  <si>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</si>
  <si>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</si>
  <si>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</si>
  <si>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</si>
  <si>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</si>
  <si>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</si>
  <si>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</si>
  <si>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</si>
  <si>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</si>
  <si>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</si>
  <si>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</si>
  <si>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</si>
  <si>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</si>
  <si>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</si>
  <si>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</si>
  <si>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</si>
  <si>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</si>
  <si>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</si>
  <si>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</si>
  <si>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</si>
  <si>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</si>
  <si>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</si>
  <si>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</si>
  <si>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</si>
  <si>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</si>
  <si>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</si>
  <si>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</si>
  <si>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</si>
  <si>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</si>
  <si>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</si>
  <si>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</si>
  <si>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</si>
  <si>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</si>
  <si>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</si>
  <si>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</si>
  <si>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</si>
  <si>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</si>
  <si>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</si>
  <si>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</si>
  <si>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</si>
  <si>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</si>
  <si>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</si>
  <si>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</si>
  <si>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</si>
  <si>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</si>
  <si>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</si>
  <si>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</si>
  <si>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</si>
  <si>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</si>
  <si>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</si>
  <si>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</si>
  <si>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</si>
  <si>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</si>
  <si>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</si>
  <si>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</si>
  <si>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</si>
  <si>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</si>
  <si>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</si>
  <si>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</si>
  <si>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</si>
  <si>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</si>
  <si>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</si>
  <si>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</si>
  <si>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</si>
  <si>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</si>
  <si>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</si>
  <si>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</si>
  <si>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</si>
  <si>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</si>
  <si>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</si>
  <si>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</si>
  <si>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</si>
  <si>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</si>
  <si>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</si>
  <si>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</si>
  <si>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</si>
  <si>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</si>
  <si>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</si>
  <si>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</si>
  <si>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</si>
  <si>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</si>
  <si>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</si>
  <si>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</si>
  <si>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</si>
  <si>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</si>
  <si>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</si>
  <si>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</si>
  <si>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</si>
  <si>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</si>
  <si>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</si>
  <si>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</si>
  <si>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</si>
  <si>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</si>
  <si>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</si>
  <si>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</si>
  <si>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</si>
  <si>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</si>
  <si>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</si>
  <si>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</si>
  <si>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</si>
  <si>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</si>
  <si>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</si>
  <si>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</si>
  <si>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</si>
  <si>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</si>
  <si>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</si>
  <si>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</si>
  <si>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</si>
  <si>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</si>
  <si>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</si>
  <si>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</si>
  <si>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</si>
  <si>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</si>
  <si>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</si>
  <si>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</si>
  <si>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</si>
  <si>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</si>
  <si>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</si>
  <si>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</si>
  <si>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</si>
  <si>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</si>
  <si>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</si>
  <si>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</si>
  <si>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</si>
  <si>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</si>
  <si>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</si>
  <si>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</si>
  <si>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</si>
  <si>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</si>
  <si>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</si>
  <si>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</si>
  <si>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</si>
  <si>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</si>
  <si>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</si>
  <si>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</si>
  <si>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</si>
  <si>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</si>
  <si>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</si>
  <si>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</si>
  <si>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</si>
  <si>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</si>
  <si>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</si>
  <si>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</si>
  <si>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</si>
  <si>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</si>
  <si>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</si>
  <si>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</si>
  <si>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</si>
  <si>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</si>
  <si>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</si>
  <si>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</si>
  <si>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</si>
  <si>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</si>
  <si>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</si>
  <si>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</si>
  <si>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</si>
  <si>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</si>
  <si>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</si>
  <si>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</si>
  <si>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</si>
  <si>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</si>
  <si>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</si>
  <si>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</si>
  <si>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</si>
  <si>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</si>
  <si>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</si>
  <si>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</si>
  <si>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</si>
  <si>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</si>
  <si>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</si>
  <si>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</si>
  <si>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</si>
  <si>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</si>
  <si>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</si>
  <si>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</si>
  <si>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</si>
  <si>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</si>
  <si>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</si>
  <si>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</si>
  <si>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</si>
  <si>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</si>
  <si>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</si>
  <si>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</si>
  <si>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</si>
  <si>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</si>
  <si>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</si>
  <si>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</si>
  <si>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</si>
  <si>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</si>
  <si>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</si>
  <si>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</si>
  <si>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</si>
  <si>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</si>
  <si>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</si>
  <si>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</si>
  <si>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</si>
  <si>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</si>
  <si>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</si>
  <si>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</si>
  <si>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</si>
  <si>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</si>
  <si>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</si>
  <si>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</si>
  <si>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</si>
  <si>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</si>
  <si>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</si>
  <si>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</si>
  <si>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</si>
  <si>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</si>
  <si>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</si>
  <si>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</si>
  <si>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</si>
  <si>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</si>
  <si>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</si>
  <si>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</si>
  <si>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</si>
  <si>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</si>
  <si>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</si>
  <si>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</si>
  <si>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</si>
  <si>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</si>
  <si>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</si>
  <si>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</si>
  <si>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</si>
  <si>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</si>
  <si>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</si>
  <si>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</si>
  <si>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</si>
  <si>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</si>
  <si>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</si>
  <si>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</si>
  <si>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</si>
  <si>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</si>
  <si>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</si>
  <si>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</si>
  <si>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</si>
  <si>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</si>
  <si>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</si>
  <si>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</si>
  <si>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</si>
  <si>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</si>
  <si>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</si>
  <si>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</si>
  <si>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</si>
  <si>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</si>
  <si>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</si>
  <si>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</si>
  <si>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</si>
  <si>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</si>
  <si>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</si>
  <si>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</si>
  <si>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</si>
  <si>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</si>
  <si>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</si>
  <si>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</si>
  <si>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</si>
  <si>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</si>
  <si>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</si>
  <si>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</si>
  <si>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</si>
  <si>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</si>
  <si>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</si>
  <si>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</si>
  <si>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</si>
  <si>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</si>
  <si>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</si>
  <si>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</si>
  <si>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</si>
  <si>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</si>
  <si>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</si>
  <si>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</si>
  <si>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</si>
  <si>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</si>
  <si>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</si>
  <si>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</si>
  <si>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</si>
  <si>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</si>
  <si>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</si>
  <si>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</si>
  <si>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</si>
  <si>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</si>
  <si>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</si>
  <si>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</si>
  <si>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</si>
  <si>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</si>
  <si>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</si>
  <si>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</si>
  <si>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</si>
  <si>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</si>
  <si>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</si>
  <si>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</si>
  <si>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</si>
  <si>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</si>
  <si>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</si>
  <si>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</si>
  <si>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</si>
  <si>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</si>
  <si>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</si>
  <si>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</si>
  <si>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</si>
  <si>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</si>
  <si>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</si>
  <si>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</si>
  <si>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</si>
  <si>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</si>
  <si>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</si>
  <si>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</si>
  <si>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</si>
  <si>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</si>
  <si>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</si>
  <si>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</si>
  <si>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</si>
  <si>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</si>
  <si>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</si>
  <si>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</si>
  <si>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</si>
  <si>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</si>
  <si>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</si>
  <si>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</si>
  <si>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</si>
  <si>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</si>
  <si>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</si>
  <si>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</si>
  <si>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</si>
  <si>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</si>
  <si>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</si>
  <si>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</si>
  <si>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</si>
  <si>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</si>
  <si>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</si>
  <si>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</si>
  <si>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</si>
  <si>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</si>
  <si>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</si>
  <si>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</si>
  <si>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</si>
  <si>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</si>
  <si>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</si>
  <si>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</si>
  <si>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</si>
  <si>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</si>
  <si>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</si>
  <si>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</si>
  <si>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</si>
  <si>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</si>
  <si>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</si>
  <si>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</si>
  <si>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</si>
  <si>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</si>
  <si>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</si>
  <si>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</si>
  <si>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</si>
  <si>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</si>
  <si>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</si>
  <si>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</si>
  <si>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</si>
  <si>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</si>
  <si>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</si>
  <si>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</si>
  <si>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</si>
  <si>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</si>
  <si>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</si>
  <si>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</si>
  <si>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</si>
  <si>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</si>
  <si>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</si>
  <si>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</si>
  <si>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</si>
  <si>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</si>
  <si>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</si>
  <si>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</si>
  <si>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</si>
  <si>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</si>
  <si>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</si>
  <si>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</si>
  <si>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</si>
  <si>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</si>
  <si>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</si>
  <si>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</si>
  <si>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</si>
  <si>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</si>
  <si>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</si>
  <si>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</si>
  <si>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</si>
  <si>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</si>
  <si>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</si>
  <si>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</si>
  <si>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</si>
  <si>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</si>
  <si>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</si>
  <si>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</si>
  <si>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</si>
  <si>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</si>
  <si>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</si>
  <si>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</si>
  <si>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</si>
  <si>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</si>
  <si>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</si>
  <si>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</si>
  <si>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</si>
  <si>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</si>
  <si>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</si>
  <si>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</si>
  <si>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</si>
  <si>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</si>
  <si>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</si>
  <si>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</si>
  <si>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</si>
  <si>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</si>
  <si>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</si>
  <si>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</si>
  <si>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</si>
  <si>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</si>
  <si>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</si>
  <si>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</si>
  <si>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</si>
  <si>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</si>
  <si>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</si>
  <si>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</si>
  <si>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</si>
  <si>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</si>
  <si>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</si>
  <si>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</si>
  <si>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</si>
  <si>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</si>
  <si>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</si>
  <si>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</si>
  <si>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</si>
  <si>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</si>
  <si>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</si>
  <si>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</si>
  <si>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</si>
  <si>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</si>
  <si>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</si>
  <si>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</si>
  <si>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</si>
  <si>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</si>
  <si>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</si>
  <si>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</si>
  <si>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</si>
  <si>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</si>
  <si>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</si>
  <si>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</si>
  <si>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</si>
  <si>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</si>
  <si>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</si>
  <si>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</si>
  <si>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</si>
  <si>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</si>
  <si>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</si>
  <si>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</si>
  <si>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</si>
  <si>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</si>
  <si>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</si>
  <si>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</si>
  <si>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</si>
  <si>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</si>
  <si>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</si>
  <si>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</si>
  <si>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</si>
  <si>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</si>
  <si>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</si>
  <si>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</si>
  <si>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</si>
  <si>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</si>
  <si>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</si>
  <si>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</si>
  <si>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</si>
  <si>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</si>
  <si>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</si>
  <si>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</si>
  <si>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</si>
  <si>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</si>
  <si>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</si>
  <si>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</si>
  <si>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</si>
  <si>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</si>
  <si>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</si>
  <si>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</si>
  <si>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</si>
  <si>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</si>
  <si>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</si>
  <si>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</si>
  <si>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</si>
  <si>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</si>
  <si>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</si>
  <si>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</si>
  <si>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</si>
  <si>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</si>
  <si>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</si>
  <si>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</si>
  <si>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</si>
  <si>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</si>
  <si>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</si>
  <si>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</si>
  <si>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</si>
  <si>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</si>
  <si>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</si>
  <si>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</si>
  <si>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</si>
  <si>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</si>
  <si>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</si>
  <si>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</si>
  <si>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</si>
  <si>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</si>
  <si>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</si>
  <si>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</si>
  <si>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</si>
  <si>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</si>
  <si>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</si>
  <si>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</si>
  <si>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</si>
  <si>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</si>
  <si>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</si>
  <si>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</si>
  <si>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</si>
  <si>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</si>
  <si>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</si>
  <si>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</si>
  <si>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</si>
  <si>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</si>
  <si>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</si>
  <si>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</si>
  <si>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</si>
  <si>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</si>
  <si>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</si>
  <si>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</si>
  <si>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</si>
  <si>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</si>
  <si>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</si>
  <si>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</si>
  <si>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</si>
  <si>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</si>
  <si>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</si>
  <si>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</si>
  <si>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</si>
  <si>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</si>
  <si>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</si>
  <si>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</si>
  <si>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</si>
  <si>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</si>
  <si>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</si>
  <si>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</si>
  <si>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</si>
  <si>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</si>
  <si>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</si>
  <si>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</si>
  <si>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</si>
  <si>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</si>
  <si>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</si>
  <si>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</si>
  <si>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</si>
  <si>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</si>
  <si>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</si>
  <si>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</si>
  <si>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</si>
  <si>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</si>
  <si>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</si>
  <si>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</si>
  <si>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</si>
  <si>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</si>
  <si>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</si>
  <si>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</si>
  <si>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</si>
  <si>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</si>
  <si>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</si>
  <si>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</si>
  <si>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</si>
  <si>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</si>
  <si>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</si>
  <si>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</si>
  <si>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</si>
  <si>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</si>
  <si>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</si>
  <si>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</si>
  <si>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</si>
  <si>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</si>
  <si>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</si>
  <si>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</si>
  <si>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</si>
  <si>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</si>
  <si>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</si>
  <si>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</si>
  <si>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</si>
  <si>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</si>
  <si>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</si>
  <si>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</si>
  <si>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</si>
  <si>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</si>
  <si>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</si>
  <si>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</si>
  <si>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</si>
  <si>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</si>
  <si>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</si>
  <si>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</si>
  <si>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</si>
  <si>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</si>
  <si>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</si>
  <si>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</si>
  <si>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</si>
  <si>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</si>
  <si>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</si>
  <si>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</si>
  <si>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</si>
  <si>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</si>
  <si>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</si>
  <si>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</si>
  <si>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</si>
  <si>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</si>
  <si>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</si>
  <si>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</si>
  <si>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</si>
  <si>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</si>
  <si>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</si>
  <si>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</si>
  <si>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</si>
  <si>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</si>
  <si>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</si>
  <si>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</si>
  <si>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</si>
  <si>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</si>
  <si>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</si>
  <si>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</si>
  <si>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</si>
  <si>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</si>
  <si>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</si>
  <si>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</si>
  <si>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</si>
  <si>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</si>
  <si>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</si>
  <si>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</si>
  <si>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</si>
  <si>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</si>
  <si>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</si>
  <si>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</si>
  <si>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</si>
  <si>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</si>
  <si>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</si>
  <si>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</si>
  <si>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</si>
  <si>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</si>
  <si>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</si>
  <si>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</si>
  <si>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</si>
  <si>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</si>
  <si>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</si>
  <si>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</si>
  <si>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</si>
  <si>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</si>
  <si>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</si>
  <si>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</si>
  <si>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</si>
  <si>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</si>
  <si>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</si>
  <si>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</si>
  <si>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</si>
  <si>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</si>
  <si>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</si>
  <si>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</si>
  <si>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</si>
  <si>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</si>
  <si>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</si>
  <si>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</si>
  <si>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</si>
  <si>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</si>
  <si>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</si>
  <si>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</si>
  <si>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</si>
  <si>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</si>
  <si>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</si>
  <si>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</si>
  <si>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</si>
  <si>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</si>
  <si>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</si>
  <si>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</si>
  <si>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</si>
  <si>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</si>
  <si>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</si>
  <si>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</si>
  <si>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</si>
  <si>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Cr 4A # 26 - 34 </t>
  </si>
  <si>
    <t>funamihuila@gmail.com</t>
  </si>
  <si>
    <t>2021-18-10000529</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</si>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</sst>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80" zoomScaleNormal="8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404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243"/>
      <c r="I20" s="149" t="s">
        <v>404</v>
      </c>
      <c r="J20" s="150" t="s">
        <v>406</v>
      </c>
      <c r="K20" s="151">
        <v>1922371464</v>
      </c>
      <c r="L20" s="152">
        <v>44194</v>
      </c>
      <c r="M20" s="152">
        <v>44561</v>
      </c>
      <c r="N20" s="135">
        <f>+(M20-L20)/30</f>
        <v>12.233333333333333</v>
      </c>
      <c r="O20" s="138"/>
      <c r="U20" s="134"/>
      <c r="V20" s="105">
        <f ca="1">NOW()</f>
        <v>44194.988387500001</v>
      </c>
      <c r="W20" s="105">
        <f ca="1">NOW()</f>
        <v>44194.988387500001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FAMILIA MUJER INFANCIA FUNAMI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1148</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2680</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41659</v>
      </c>
      <c r="F50" s="145">
        <v>42034</v>
      </c>
      <c r="G50" s="160">
        <f t="shared" si="2"/>
        <v>12.5</v>
      </c>
      <c r="H50" s="119" t="s">
        <v>2682</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2683</v>
      </c>
      <c r="E51" s="145">
        <v>41989</v>
      </c>
      <c r="F51" s="145">
        <v>42369</v>
      </c>
      <c r="G51" s="160">
        <f t="shared" ref="G51:G107" si="3">IF(AND(E51&lt;&gt;"",F51&lt;&gt;""),((F51-E51)/30),"")</f>
        <v>12.666666666666666</v>
      </c>
      <c r="H51" s="114" t="s">
        <v>2686</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2684</v>
      </c>
      <c r="E52" s="145">
        <v>41989</v>
      </c>
      <c r="F52" s="145">
        <v>42369</v>
      </c>
      <c r="G52" s="160">
        <f t="shared" si="3"/>
        <v>12.666666666666666</v>
      </c>
      <c r="H52" s="119" t="s">
        <v>2685</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2692</v>
      </c>
      <c r="C53" s="112" t="s">
        <v>32</v>
      </c>
      <c r="D53" s="110" t="s">
        <v>2693</v>
      </c>
      <c r="E53" s="145">
        <v>41284</v>
      </c>
      <c r="F53" s="145">
        <v>41628</v>
      </c>
      <c r="G53" s="160">
        <f t="shared" si="3"/>
        <v>11.466666666666667</v>
      </c>
      <c r="H53" s="119" t="s">
        <v>2694</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2699</v>
      </c>
      <c r="C54" s="112" t="s">
        <v>32</v>
      </c>
      <c r="D54" s="110" t="s">
        <v>2695</v>
      </c>
      <c r="E54" s="145">
        <v>42416</v>
      </c>
      <c r="F54" s="145">
        <v>43085</v>
      </c>
      <c r="G54" s="160">
        <f t="shared" si="3"/>
        <v>22.3</v>
      </c>
      <c r="H54" s="114" t="s">
        <v>2696</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2699</v>
      </c>
      <c r="C55" s="112" t="s">
        <v>32</v>
      </c>
      <c r="D55" s="110" t="s">
        <v>2697</v>
      </c>
      <c r="E55" s="145">
        <v>43508</v>
      </c>
      <c r="F55" s="145">
        <v>43811</v>
      </c>
      <c r="G55" s="160">
        <f t="shared" si="3"/>
        <v>10.1</v>
      </c>
      <c r="H55" s="114" t="s">
        <v>2698</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43880</v>
      </c>
      <c r="F114" s="145">
        <v>44196</v>
      </c>
      <c r="G114" s="160">
        <f>IF(AND(E114&lt;&gt;"",F114&lt;&gt;""),((F114-E114)/30),"")</f>
        <v>10.533333333333333</v>
      </c>
      <c r="H114" s="122" t="s">
        <v>2688</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57671143.919999994</v>
      </c>
      <c r="F185" s="92"/>
      <c r="G185" s="93"/>
      <c r="H185" s="88"/>
      <c r="I185" s="90" t="s">
        <v>2627</v>
      </c>
      <c r="J185" s="166">
        <f>+SUM(M179:M183)</f>
        <v>0.03</v>
      </c>
      <c r="K185" s="236" t="s">
        <v>2628</v>
      </c>
      <c r="L185" s="236"/>
      <c r="M185" s="94">
        <f>+J185*(SUM(K20:K35))</f>
        <v>57671143.919999994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2691</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2700</v>
      </c>
      <c r="L211" s="21"/>
      <c r="M211" s="21"/>
      <c r="N211" s="21"/>
      <c r="O211" s="8"/>
    </row>
    <row r="212" spans="1:15" x14ac:dyDescent="0.25">
      <c r="A212" s="9"/>
      <c r="B212" s="27" t="s">
        <v>2619</v>
      </c>
      <c r="C212" s="147" t="s">
        <v>2691</v>
      </c>
      <c r="D212" s="21"/>
      <c r="G212" s="27" t="s">
        <v>2621</v>
      </c>
      <c r="H212" s="148" t="s">
        <v>2690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2020-12-30T01:41:14Z</cp:lastPrinted>
  <dcterms:created xsi:type="dcterms:W3CDTF">2020-10-14T21:57:42Z</dcterms:created>
  <dcterms:modified xsi:type="dcterms:W3CDTF">2020-12-30T04:43:36Z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