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ny\Desktop\manifestacion de interes primera infancia 2020\Nuevas\"/>
    </mc:Choice>
  </mc:AlternateContent>
  <xr:revisionPtr revIDLastSave="0" documentId="13_ncr:1_{5CBEA052-56E2-487F-BBFC-A75C87AF897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<sst xmlns="http://schemas.openxmlformats.org/spreadsheetml/2006/main" count="3246" uniqueCount="2728">
  <si>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</si>
  <si>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</si>
  <si>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</si>
  <si>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</si>
  <si>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</si>
  <si>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</si>
  <si>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</si>
  <si>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</si>
  <si>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</si>
  <si>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</si>
  <si>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</si>
  <si>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</si>
  <si>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</si>
  <si>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</si>
  <si>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</si>
  <si>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</si>
  <si>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</si>
  <si>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</si>
  <si>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</si>
  <si>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</si>
  <si>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</si>
  <si>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</si>
  <si>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</si>
  <si>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</si>
  <si>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</si>
  <si>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</si>
  <si>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</si>
  <si>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</si>
  <si>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</si>
  <si>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</si>
  <si>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</si>
  <si>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</si>
  <si>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</si>
  <si>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</si>
  <si>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</si>
  <si>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</si>
  <si>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</si>
  <si>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</si>
  <si>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</si>
  <si>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</si>
  <si>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</si>
  <si>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</si>
  <si>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</si>
  <si>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</si>
  <si>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</si>
  <si>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</si>
  <si>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</si>
  <si>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</si>
  <si>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</si>
  <si>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</si>
  <si>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</si>
  <si>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</si>
  <si>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</si>
  <si>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</si>
  <si>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</si>
  <si>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</si>
  <si>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</si>
  <si>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</si>
  <si>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</si>
  <si>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</si>
  <si>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</si>
  <si>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</si>
  <si>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</si>
  <si>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</si>
  <si>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</si>
  <si>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</si>
  <si>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</si>
  <si>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</si>
  <si>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</si>
  <si>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</si>
  <si>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</si>
  <si>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</si>
  <si>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</si>
  <si>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</si>
  <si>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</si>
  <si>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</si>
  <si>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</si>
  <si>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</si>
  <si>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</si>
  <si>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</si>
  <si>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</si>
  <si>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</si>
  <si>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</si>
  <si>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</si>
  <si>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</si>
  <si>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</si>
  <si>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</si>
  <si>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</si>
  <si>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</si>
  <si>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</si>
  <si>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</si>
  <si>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</si>
  <si>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</si>
  <si>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</si>
  <si>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</si>
  <si>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</si>
  <si>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</si>
  <si>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</si>
  <si>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</si>
  <si>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</si>
  <si>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</si>
  <si>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</si>
  <si>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</si>
  <si>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</si>
  <si>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</si>
  <si>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</si>
  <si>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</si>
  <si>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</si>
  <si>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</si>
  <si>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</si>
  <si>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</si>
  <si>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</si>
  <si>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</si>
  <si>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</si>
  <si>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</si>
  <si>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</si>
  <si>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</si>
  <si>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</si>
  <si>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</si>
  <si>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</si>
  <si>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</si>
  <si>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</si>
  <si>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</si>
  <si>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</si>
  <si>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</si>
  <si>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</si>
  <si>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</si>
  <si>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</si>
  <si>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</si>
  <si>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</si>
  <si>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</si>
  <si>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</si>
  <si>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</si>
  <si>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</si>
  <si>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</si>
  <si>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</si>
  <si>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</si>
  <si>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</si>
  <si>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</si>
  <si>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</si>
  <si>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</si>
  <si>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</si>
  <si>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</si>
  <si>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</si>
  <si>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</si>
  <si>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</si>
  <si>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</si>
  <si>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</si>
  <si>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</si>
  <si>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</si>
  <si>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</si>
  <si>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</si>
  <si>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</si>
  <si>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</si>
  <si>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</si>
  <si>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</si>
  <si>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</si>
  <si>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</si>
  <si>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</si>
  <si>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</si>
  <si>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</si>
  <si>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</si>
  <si>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</si>
  <si>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</si>
  <si>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</si>
  <si>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</si>
  <si>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</si>
  <si>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</si>
  <si>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</si>
  <si>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</si>
  <si>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</si>
  <si>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</si>
  <si>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</si>
  <si>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</si>
  <si>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</si>
  <si>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</si>
  <si>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</si>
  <si>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</si>
  <si>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</si>
  <si>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</si>
  <si>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</si>
  <si>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</si>
  <si>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</si>
  <si>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</si>
  <si>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</si>
  <si>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</si>
  <si>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</si>
  <si>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</si>
  <si>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</si>
  <si>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</si>
  <si>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</si>
  <si>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</si>
  <si>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</si>
  <si>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</si>
  <si>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</si>
  <si>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</si>
  <si>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</si>
  <si>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</si>
  <si>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</si>
  <si>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</si>
  <si>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</si>
  <si>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</si>
  <si>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</si>
  <si>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</si>
  <si>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</si>
  <si>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</si>
  <si>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</si>
  <si>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</si>
  <si>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</si>
  <si>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</si>
  <si>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</si>
  <si>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</si>
  <si>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</si>
  <si>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</si>
  <si>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</si>
  <si>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</si>
  <si>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</si>
  <si>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</si>
  <si>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</si>
  <si>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</si>
  <si>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</si>
  <si>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</si>
  <si>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</si>
  <si>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</si>
  <si>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</si>
  <si>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</si>
  <si>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</si>
  <si>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</si>
  <si>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</si>
  <si>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</si>
  <si>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</si>
  <si>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</si>
  <si>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</si>
  <si>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</si>
  <si>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</si>
  <si>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</si>
  <si>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</si>
  <si>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</si>
  <si>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</si>
  <si>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</si>
  <si>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</si>
  <si>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</si>
  <si>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</si>
  <si>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</si>
  <si>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</si>
  <si>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</si>
  <si>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</si>
  <si>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</si>
  <si>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</si>
  <si>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</si>
  <si>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</si>
  <si>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</si>
  <si>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</si>
  <si>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</si>
  <si>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</si>
  <si>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</si>
  <si>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</si>
  <si>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</si>
  <si>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</si>
  <si>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</si>
  <si>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</si>
  <si>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</si>
  <si>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</si>
  <si>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</si>
  <si>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</si>
  <si>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</si>
  <si>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</si>
  <si>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</si>
  <si>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</si>
  <si>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</si>
  <si>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</si>
  <si>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</si>
  <si>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</si>
  <si>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</si>
  <si>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</si>
  <si>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</si>
  <si>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</si>
  <si>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</si>
  <si>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</si>
  <si>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</si>
  <si>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</si>
  <si>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</si>
  <si>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</si>
  <si>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</si>
  <si>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</si>
  <si>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</si>
  <si>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</si>
  <si>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</si>
  <si>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</si>
  <si>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</si>
  <si>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</si>
  <si>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</si>
  <si>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</si>
  <si>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</si>
  <si>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</si>
  <si>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</si>
  <si>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</si>
  <si>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</si>
  <si>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</si>
  <si>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</si>
  <si>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</si>
  <si>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</si>
  <si>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</si>
  <si>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</si>
  <si>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</si>
  <si>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</si>
  <si>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</si>
  <si>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</si>
  <si>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</si>
  <si>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</si>
  <si>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</si>
  <si>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</si>
  <si>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</si>
  <si>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</si>
  <si>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</si>
  <si>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</si>
  <si>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</si>
  <si>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</si>
  <si>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</si>
  <si>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</si>
  <si>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</si>
  <si>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</si>
  <si>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</si>
  <si>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</si>
  <si>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</si>
  <si>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</si>
  <si>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</si>
  <si>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</si>
  <si>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</si>
  <si>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</si>
  <si>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</si>
  <si>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</si>
  <si>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</si>
  <si>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</si>
  <si>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</si>
  <si>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</si>
  <si>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</si>
  <si>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</si>
  <si>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</si>
  <si>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</si>
  <si>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</si>
  <si>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</si>
  <si>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</si>
  <si>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</si>
  <si>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</si>
  <si>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</si>
  <si>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</si>
  <si>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</si>
  <si>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</si>
  <si>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</si>
  <si>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</si>
  <si>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</si>
  <si>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</si>
  <si>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</si>
  <si>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</si>
  <si>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</si>
  <si>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</si>
  <si>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</si>
  <si>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</si>
  <si>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</si>
  <si>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</si>
  <si>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</si>
  <si>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</si>
  <si>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</si>
  <si>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</si>
  <si>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</si>
  <si>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</si>
  <si>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</si>
  <si>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</si>
  <si>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</si>
  <si>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</si>
  <si>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</si>
  <si>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</si>
  <si>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</si>
  <si>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</si>
  <si>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</si>
  <si>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</si>
  <si>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</si>
  <si>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</si>
  <si>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</si>
  <si>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</si>
  <si>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</si>
  <si>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</si>
  <si>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</si>
  <si>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</si>
  <si>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</si>
  <si>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</si>
  <si>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</si>
  <si>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</si>
  <si>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</si>
  <si>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</si>
  <si>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</si>
  <si>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</si>
  <si>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</si>
  <si>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</si>
  <si>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</si>
  <si>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</si>
  <si>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</si>
  <si>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</si>
  <si>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</si>
  <si>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</si>
  <si>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</si>
  <si>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</si>
  <si>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</si>
  <si>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</si>
  <si>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</si>
  <si>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</si>
  <si>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</si>
  <si>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</si>
  <si>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</si>
  <si>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</si>
  <si>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</si>
  <si>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</si>
  <si>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</si>
  <si>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</si>
  <si>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</si>
  <si>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</si>
  <si>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</si>
  <si>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</si>
  <si>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</si>
  <si>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</si>
  <si>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</si>
  <si>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</si>
  <si>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</si>
  <si>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</si>
  <si>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</si>
  <si>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</si>
  <si>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</si>
  <si>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</si>
  <si>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</si>
  <si>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</si>
  <si>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</si>
  <si>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</si>
  <si>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</si>
  <si>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</si>
  <si>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</si>
  <si>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</si>
  <si>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</si>
  <si>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</si>
  <si>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</si>
  <si>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</si>
  <si>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</si>
  <si>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</si>
  <si>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</si>
  <si>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</si>
  <si>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</si>
  <si>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</si>
  <si>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</si>
  <si>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</si>
  <si>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</si>
  <si>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</si>
  <si>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</si>
  <si>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</si>
  <si>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</si>
  <si>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</si>
  <si>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</si>
  <si>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</si>
  <si>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</si>
  <si>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</si>
  <si>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</si>
  <si>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</si>
  <si>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</si>
  <si>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</si>
  <si>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</si>
  <si>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</si>
  <si>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</si>
  <si>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</si>
  <si>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</si>
  <si>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</si>
  <si>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</si>
  <si>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</si>
  <si>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</si>
  <si>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</si>
  <si>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</si>
  <si>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</si>
  <si>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</si>
  <si>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</si>
  <si>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</si>
  <si>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</si>
  <si>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</si>
  <si>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</si>
  <si>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</si>
  <si>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</si>
  <si>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</si>
  <si>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</si>
  <si>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</si>
  <si>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</si>
  <si>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</si>
  <si>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</si>
  <si>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</si>
  <si>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</si>
  <si>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</si>
  <si>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</si>
  <si>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</si>
  <si>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</si>
  <si>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</si>
  <si>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</si>
  <si>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</si>
  <si>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</si>
  <si>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</si>
  <si>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</si>
  <si>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</si>
  <si>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</si>
  <si>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</si>
  <si>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</si>
  <si>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</si>
  <si>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</si>
  <si>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</si>
  <si>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</si>
  <si>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</si>
  <si>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</si>
  <si>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</si>
  <si>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</si>
  <si>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</si>
  <si>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</si>
  <si>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</si>
  <si>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</si>
  <si>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</si>
  <si>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</si>
  <si>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</si>
  <si>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</si>
  <si>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</si>
  <si>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</si>
  <si>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</si>
  <si>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</si>
  <si>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</si>
  <si>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</si>
  <si>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</si>
  <si>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</si>
  <si>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</si>
  <si>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</si>
  <si>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</si>
  <si>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</si>
  <si>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</si>
  <si>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</si>
  <si>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</si>
  <si>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</si>
  <si>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</si>
  <si>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</si>
  <si>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</si>
  <si>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</si>
  <si>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</si>
  <si>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</si>
  <si>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</si>
  <si>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</si>
  <si>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</si>
  <si>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</si>
  <si>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</si>
  <si>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</si>
  <si>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</si>
  <si>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</si>
  <si>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</si>
  <si>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</si>
  <si>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</si>
  <si>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</si>
  <si>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</si>
  <si>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</si>
  <si>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</si>
  <si>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</si>
  <si>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</si>
  <si>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</si>
  <si>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</si>
  <si>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</si>
  <si>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</si>
  <si>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</si>
  <si>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</si>
  <si>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</si>
  <si>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</si>
  <si>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</si>
  <si>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</si>
  <si>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</si>
  <si>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</si>
  <si>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</si>
  <si>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</si>
  <si>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</si>
  <si>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</si>
  <si>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</si>
  <si>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</si>
  <si>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</si>
  <si>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</si>
  <si>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</si>
  <si>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</si>
  <si>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</si>
  <si>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</si>
  <si>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</si>
  <si>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</si>
  <si>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</si>
  <si>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</si>
  <si>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</si>
  <si>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</si>
  <si>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</si>
  <si>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</si>
  <si>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</si>
  <si>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</si>
  <si>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</si>
  <si>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</si>
  <si>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</si>
  <si>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</si>
  <si>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</si>
  <si>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</si>
  <si>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</si>
  <si>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</si>
  <si>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</si>
  <si>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</si>
  <si>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</si>
  <si>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</si>
  <si>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</si>
  <si>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</si>
  <si>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</si>
  <si>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</si>
  <si>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</si>
  <si>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</si>
  <si>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</si>
  <si>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</si>
  <si>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</si>
  <si>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</si>
  <si>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</si>
  <si>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</si>
  <si>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</si>
  <si>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</si>
  <si>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</si>
  <si>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</si>
  <si>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</si>
  <si>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</si>
  <si>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</si>
  <si>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</si>
  <si>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</si>
  <si>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</si>
  <si>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</si>
  <si>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</si>
  <si>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</si>
  <si>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</si>
  <si>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</si>
  <si>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</si>
  <si>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</si>
  <si>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</si>
  <si>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</si>
  <si>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</si>
  <si>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</si>
  <si>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</si>
  <si>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</si>
  <si>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</si>
  <si>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</si>
  <si>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</si>
  <si>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</si>
  <si>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</si>
  <si>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</si>
  <si>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</si>
  <si>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</si>
  <si>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</si>
  <si>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</si>
  <si>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</si>
  <si>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</si>
  <si>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</si>
  <si>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</si>
  <si>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</si>
  <si>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</si>
  <si>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</si>
  <si>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</si>
  <si>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</si>
  <si>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</si>
  <si>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</si>
  <si>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</si>
  <si>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</si>
  <si>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</si>
  <si>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</si>
  <si>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</si>
  <si>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</si>
  <si>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</si>
  <si>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</si>
  <si>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</si>
  <si>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</si>
  <si>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</si>
  <si>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</si>
  <si>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</si>
  <si>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</si>
  <si>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</si>
  <si>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</si>
  <si>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</si>
  <si>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</si>
  <si>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</si>
  <si>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</si>
  <si>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</si>
  <si>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</si>
  <si>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</si>
  <si>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</si>
  <si>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</si>
  <si>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</si>
  <si>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</si>
  <si>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</si>
  <si>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</si>
  <si>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</si>
  <si>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</si>
  <si>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</si>
  <si>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</si>
  <si>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</si>
  <si>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</si>
  <si>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</si>
  <si>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</si>
  <si>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</si>
  <si>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</si>
  <si>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</si>
  <si>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</si>
  <si>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</si>
  <si>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</si>
  <si>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</si>
  <si>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</si>
  <si>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</si>
  <si>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</si>
  <si>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</si>
  <si>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</si>
  <si>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</si>
  <si>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</si>
  <si>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</si>
  <si>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</si>
  <si>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</si>
  <si>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</si>
  <si>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</si>
  <si>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</si>
  <si>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</si>
  <si>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</si>
  <si>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</si>
  <si>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</si>
  <si>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</si>
  <si>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</si>
  <si>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</si>
  <si>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</si>
  <si>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</si>
  <si>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</si>
  <si>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</si>
  <si>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</si>
  <si>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</si>
  <si>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</si>
  <si>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</si>
  <si>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</si>
  <si>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</si>
  <si>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</si>
  <si>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</si>
  <si>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</si>
  <si>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</si>
  <si>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</si>
  <si>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</si>
  <si>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</si>
  <si>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</si>
  <si>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</si>
  <si>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</si>
  <si>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</si>
  <si>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</si>
  <si>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</si>
  <si>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</si>
  <si>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</si>
  <si>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</si>
  <si>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</si>
  <si>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</si>
  <si>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</si>
  <si>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</si>
  <si>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</si>
  <si>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</si>
  <si>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</si>
  <si>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</si>
  <si>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</si>
  <si>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</si>
  <si>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</si>
  <si>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</si>
  <si>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</si>
  <si>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</si>
  <si>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</si>
  <si>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</si>
  <si>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</si>
  <si>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</si>
  <si>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</si>
  <si>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</si>
  <si>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</si>
  <si>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</si>
  <si>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</si>
  <si>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</si>
  <si>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</si>
  <si>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</si>
  <si>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</si>
  <si>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</si>
  <si>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</si>
  <si>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</si>
  <si>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</si>
  <si>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</si>
  <si>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</si>
  <si>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</si>
  <si>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</si>
  <si>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</si>
  <si>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</si>
  <si>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</si>
  <si>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</si>
  <si>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</si>
  <si>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</si>
  <si>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</si>
  <si>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</si>
  <si>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</si>
  <si>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</si>
  <si>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</si>
  <si>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</si>
  <si>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</si>
  <si>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</si>
  <si>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</si>
  <si>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</si>
  <si>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</si>
  <si>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</si>
  <si>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</si>
  <si>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</si>
  <si>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</si>
  <si>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</si>
  <si>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</si>
  <si>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</si>
  <si>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</si>
  <si>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</si>
  <si>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</si>
  <si>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</si>
  <si>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</si>
  <si>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</si>
  <si>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</si>
  <si>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</si>
  <si>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</si>
  <si>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</si>
  <si>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</si>
  <si>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</si>
  <si>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</si>
  <si>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</si>
  <si>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</si>
  <si>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</si>
  <si>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</si>
  <si>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</si>
  <si>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</si>
  <si>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</si>
  <si>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</si>
  <si>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</si>
  <si>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</si>
  <si>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</si>
  <si>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</si>
  <si>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</si>
  <si>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</si>
  <si>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</si>
  <si>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</si>
  <si>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</si>
  <si>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</si>
  <si>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</si>
  <si>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</si>
  <si>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</si>
  <si>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</si>
  <si>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</si>
  <si>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</si>
  <si>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</si>
  <si>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</si>
  <si>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</si>
  <si>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</si>
  <si>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</si>
  <si>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</si>
  <si>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</si>
  <si>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</si>
  <si>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</si>
  <si>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</si>
  <si>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</si>
  <si>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</si>
  <si>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</si>
  <si>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</si>
  <si>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</si>
  <si>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</si>
  <si>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</si>
  <si>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</si>
  <si>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</si>
  <si>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</si>
  <si>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</si>
  <si>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</si>
  <si>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</si>
  <si>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</si>
  <si>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</si>
  <si>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</si>
  <si>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</si>
  <si>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</si>
  <si>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</si>
  <si>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</si>
  <si>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</si>
  <si>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</si>
  <si>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</si>
  <si>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</si>
  <si>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</si>
  <si>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</si>
  <si>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</si>
  <si>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</si>
  <si>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</si>
  <si>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</si>
  <si>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</si>
  <si>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</si>
  <si>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</si>
  <si>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</si>
  <si>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</si>
  <si>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</si>
  <si>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</si>
  <si>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</si>
  <si>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</si>
  <si>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</si>
  <si>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</si>
  <si>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</si>
  <si>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</si>
  <si>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</si>
  <si>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</si>
  <si>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</si>
  <si>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</si>
  <si>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</si>
  <si>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</si>
  <si>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</si>
  <si>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</si>
  <si>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</si>
  <si>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</si>
  <si>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</si>
  <si>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</si>
  <si>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</si>
  <si>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</si>
  <si>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</si>
  <si>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</si>
  <si>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</si>
  <si>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</si>
  <si>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</si>
  <si>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</si>
  <si>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</si>
  <si>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</si>
  <si>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</si>
  <si>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</si>
  <si>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</si>
  <si>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</si>
  <si>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</si>
  <si>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</si>
  <si>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</si>
  <si>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</si>
  <si>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</si>
  <si>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</si>
  <si>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</si>
  <si>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</si>
  <si>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</si>
  <si>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</si>
  <si>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</si>
  <si>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</si>
  <si>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</si>
  <si>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</si>
  <si>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</si>
  <si>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</si>
  <si>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</si>
  <si>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</si>
  <si>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</si>
  <si>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</si>
  <si>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</si>
  <si>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</si>
  <si>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</si>
  <si>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</si>
  <si>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</si>
  <si>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</si>
  <si>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</si>
  <si>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</si>
  <si>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</si>
  <si>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</si>
  <si>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</si>
  <si>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</si>
  <si>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</si>
  <si>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</si>
  <si>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</si>
  <si>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</si>
  <si>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</si>
  <si>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</si>
  <si>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</si>
  <si>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</si>
  <si>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</si>
  <si>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</si>
  <si>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</si>
  <si>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</si>
  <si>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</si>
  <si>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</si>
  <si>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</si>
  <si>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</si>
  <si>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</si>
  <si>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</si>
  <si>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</si>
  <si>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</si>
  <si>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</si>
  <si>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</si>
  <si>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</si>
  <si>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</si>
  <si>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</si>
  <si>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</si>
  <si>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</si>
  <si>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</si>
  <si>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</si>
  <si>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</si>
  <si>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</si>
  <si>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</si>
  <si>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</si>
  <si>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</si>
  <si>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</si>
  <si>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</si>
  <si>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</si>
  <si>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</si>
  <si>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</si>
  <si>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</si>
  <si>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</si>
  <si>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</si>
  <si>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</si>
  <si>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</si>
  <si>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</si>
  <si>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</si>
  <si>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</si>
  <si>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</si>
  <si>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</si>
  <si>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</si>
  <si>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</si>
  <si>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</si>
  <si>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</si>
  <si>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</si>
  <si>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</si>
  <si>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</si>
  <si>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</si>
  <si>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</si>
  <si>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</si>
  <si>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</si>
  <si>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</si>
  <si>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</si>
  <si>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</si>
  <si>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</si>
  <si>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</si>
  <si>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</si>
  <si>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</si>
  <si>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</si>
  <si>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</si>
  <si>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</si>
  <si>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</si>
  <si>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</si>
  <si>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</si>
  <si>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</si>
  <si>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</si>
  <si>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</si>
  <si>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</si>
  <si>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</si>
  <si>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</si>
  <si>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</si>
  <si>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</si>
  <si>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</si>
  <si>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</si>
  <si>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</si>
  <si>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</si>
  <si>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</si>
  <si>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</si>
  <si>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</si>
  <si>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</si>
  <si>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</si>
  <si>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</si>
  <si>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</si>
  <si>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</si>
  <si>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</si>
  <si>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</si>
  <si>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</si>
  <si>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</si>
  <si>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</si>
  <si>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</si>
  <si>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</si>
  <si>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</si>
  <si>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</si>
  <si>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</si>
  <si>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</si>
  <si>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</si>
  <si>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</si>
  <si>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</si>
  <si>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</si>
  <si>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</si>
  <si>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</si>
  <si>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</si>
  <si>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</si>
  <si>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</si>
  <si>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</si>
  <si>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</si>
  <si>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</si>
  <si>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</si>
  <si>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</si>
  <si>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</si>
  <si>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</si>
  <si>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</si>
  <si>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</si>
  <si>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</si>
  <si>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</si>
  <si>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</si>
  <si>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</si>
  <si>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</si>
  <si>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</si>
  <si>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</si>
  <si>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</si>
  <si>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</si>
  <si>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</si>
  <si>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</si>
  <si>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</si>
  <si>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</si>
  <si>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</si>
  <si>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</si>
  <si>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</si>
  <si>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</si>
  <si>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</si>
  <si>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</si>
  <si>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</si>
  <si>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</si>
  <si>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</si>
  <si>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</si>
  <si>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</si>
  <si>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</si>
  <si>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</si>
  <si>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</si>
  <si>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</si>
  <si>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</si>
  <si>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</si>
  <si>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</si>
  <si>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</si>
  <si>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</si>
  <si>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</si>
  <si>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</si>
  <si>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</si>
  <si>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</si>
  <si>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</si>
  <si>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</si>
  <si>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</si>
  <si>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</si>
  <si>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</si>
  <si>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</si>
  <si>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</si>
  <si>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</si>
  <si>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</si>
  <si>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</si>
  <si>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</si>
  <si>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</si>
  <si>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</si>
  <si>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</si>
  <si>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</si>
  <si>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</si>
  <si>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</si>
  <si>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</si>
  <si>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</si>
  <si>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</si>
  <si>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</si>
  <si>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</si>
  <si>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</si>
  <si>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</si>
  <si>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</si>
  <si>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</si>
  <si>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</si>
  <si>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</si>
  <si>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</si>
  <si>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</si>
  <si>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</si>
  <si>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</si>
  <si>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</si>
  <si>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</si>
  <si>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</si>
  <si>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</si>
  <si>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</si>
  <si>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</si>
  <si>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</si>
  <si>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</si>
  <si>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</si>
  <si>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</si>
  <si>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</si>
  <si>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</si>
  <si>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</si>
  <si>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</si>
  <si>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</si>
  <si>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</si>
  <si>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</si>
  <si>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</si>
  <si>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</si>
  <si>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</si>
  <si>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</si>
  <si>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</si>
  <si>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</si>
  <si>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</si>
  <si>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</si>
  <si>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</si>
  <si>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</si>
  <si>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</si>
  <si>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</si>
  <si>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</si>
  <si>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</si>
  <si>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</si>
  <si>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</si>
  <si>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</si>
  <si>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</si>
  <si>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</si>
  <si>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</si>
  <si>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</si>
  <si>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</si>
  <si>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</si>
  <si>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</si>
  <si>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</si>
  <si>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</si>
  <si>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</si>
  <si>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</si>
  <si>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</si>
  <si>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</si>
  <si>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</si>
  <si>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</si>
  <si>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</si>
  <si>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</si>
  <si>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</si>
  <si>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</si>
  <si>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</si>
  <si>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</si>
  <si>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</si>
  <si>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</si>
  <si>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</si>
  <si>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</si>
  <si>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</si>
  <si>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</si>
  <si>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</si>
  <si>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</si>
  <si>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</si>
  <si>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</si>
  <si>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</si>
  <si>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</si>
  <si>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</si>
  <si>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</si>
  <si>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</si>
  <si>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</si>
  <si>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</si>
  <si>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</si>
  <si>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</si>
  <si>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</si>
  <si>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</si>
  <si>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</si>
  <si>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</si>
  <si>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</si>
  <si>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</si>
  <si>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</si>
  <si>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</si>
  <si>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</si>
  <si>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</si>
  <si>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</si>
  <si>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</si>
  <si>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</si>
  <si>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</si>
  <si>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</si>
  <si>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</si>
  <si>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</si>
  <si>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</si>
  <si>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</si>
  <si>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</si>
  <si>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</si>
  <si>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</si>
  <si>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</si>
  <si>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</si>
  <si>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</si>
  <si>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</si>
  <si>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</si>
  <si>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</si>
  <si>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</si>
  <si>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</si>
  <si>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</si>
  <si>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</si>
  <si>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</si>
  <si>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</si>
  <si>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</si>
  <si>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</si>
  <si>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</si>
  <si>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</si>
  <si>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</si>
  <si>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</si>
  <si>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</si>
  <si>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</si>
  <si>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</si>
  <si>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</si>
  <si>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</si>
  <si>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</si>
  <si>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</si>
  <si>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</si>
  <si>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</si>
  <si>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</si>
  <si>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</si>
  <si>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</si>
  <si>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</si>
  <si>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</si>
  <si>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</si>
  <si>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</si>
  <si>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</si>
  <si>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</si>
  <si>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</si>
  <si>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</si>
  <si>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</si>
  <si>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</si>
  <si>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</si>
  <si>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</si>
  <si>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</si>
  <si>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</si>
  <si>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</si>
  <si>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</si>
  <si>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</si>
  <si>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</si>
  <si>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</si>
  <si>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</si>
  <si>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</si>
  <si>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</si>
  <si>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</si>
  <si>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</si>
  <si>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</si>
  <si>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</si>
  <si>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</si>
  <si>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</si>
  <si>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</si>
  <si>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</si>
  <si>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</si>
  <si>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</si>
  <si>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</si>
  <si>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</si>
  <si>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</si>
  <si>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</si>
  <si>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</si>
  <si>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</si>
  <si>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</si>
  <si>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</si>
  <si>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</si>
  <si>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</si>
  <si>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</si>
  <si>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</si>
  <si>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</si>
  <si>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</si>
  <si>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</si>
  <si>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</si>
  <si>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</si>
  <si>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</si>
  <si>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</si>
  <si>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</si>
  <si>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</si>
  <si>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</si>
  <si>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</si>
  <si>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</si>
  <si>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</si>
  <si>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</si>
  <si>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</si>
  <si>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</si>
  <si>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</si>
  <si>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</si>
  <si>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</si>
  <si>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</si>
  <si>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</si>
  <si>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</si>
  <si>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</si>
  <si>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</si>
  <si>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</si>
  <si>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</si>
  <si>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</si>
  <si>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</si>
  <si>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</si>
  <si>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</si>
  <si>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</si>
  <si>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</si>
  <si>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</si>
  <si>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</si>
  <si>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</si>
  <si>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</si>
  <si>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</si>
  <si>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</si>
  <si>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</si>
  <si>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</si>
  <si>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</si>
  <si>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</si>
  <si>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</si>
  <si>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</si>
  <si>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</si>
  <si>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</si>
  <si>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</si>
  <si>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</si>
  <si>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</si>
  <si>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</si>
  <si>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</si>
  <si>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</si>
  <si>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</si>
  <si>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</si>
  <si>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</si>
  <si>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</si>
  <si>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</si>
  <si>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</si>
  <si>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</si>
  <si>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</si>
  <si>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</si>
  <si>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</si>
  <si>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</si>
  <si>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</si>
  <si>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</si>
  <si>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</si>
  <si>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</si>
  <si>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</si>
  <si>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</si>
  <si>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</si>
  <si>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</si>
  <si>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</si>
  <si>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</si>
  <si>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</si>
  <si>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</si>
  <si>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</si>
  <si>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</si>
  <si>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</si>
  <si>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</si>
  <si>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</si>
  <si>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</si>
  <si>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</si>
  <si>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</si>
  <si>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</si>
  <si>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</si>
  <si>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</si>
  <si>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</si>
  <si>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</si>
  <si>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</si>
  <si>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</si>
  <si>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</si>
  <si>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</si>
  <si>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</si>
  <si>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</si>
  <si>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</si>
  <si>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</si>
  <si>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</si>
  <si>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</si>
  <si>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</si>
  <si>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</si>
  <si>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</si>
  <si>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</si>
  <si>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</si>
  <si>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</si>
  <si>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</si>
  <si>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</si>
  <si>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</si>
  <si>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</si>
  <si>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</si>
  <si>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</si>
  <si>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</si>
  <si>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</si>
  <si>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</si>
  <si>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</si>
  <si>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</si>
  <si>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</si>
  <si>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</si>
  <si>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</si>
  <si>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</si>
  <si>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</si>
  <si>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</si>
  <si>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</si>
  <si>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</si>
  <si>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</si>
  <si>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</si>
  <si>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</si>
  <si>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</si>
  <si>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</si>
  <si>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</si>
  <si>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</si>
  <si>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</si>
  <si>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</si>
  <si>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</si>
  <si>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</si>
  <si>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</si>
  <si>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</si>
  <si>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</si>
  <si>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</si>
  <si>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</si>
  <si>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</si>
  <si>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</si>
  <si>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</si>
  <si>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</si>
  <si>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</si>
  <si>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</si>
  <si>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</si>
  <si>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</si>
  <si>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</si>
  <si>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</si>
  <si>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</si>
  <si>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</si>
  <si>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</si>
  <si>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</si>
  <si>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</si>
  <si>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</si>
  <si>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</si>
  <si>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</si>
  <si>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</si>
  <si>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</si>
  <si>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</si>
  <si>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</si>
  <si>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</si>
  <si>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</si>
  <si>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</si>
  <si>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</si>
  <si>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</si>
  <si>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</si>
  <si>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</si>
  <si>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</si>
  <si>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</si>
  <si>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</si>
  <si>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</si>
  <si>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</si>
  <si>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</si>
  <si>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</si>
  <si>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</si>
  <si>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</si>
  <si>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</si>
  <si>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</si>
  <si>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</si>
  <si>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</si>
  <si>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</si>
  <si>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</si>
  <si>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</si>
  <si>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</si>
  <si>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</si>
  <si>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</si>
  <si>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</si>
  <si>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</si>
  <si>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</si>
  <si>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</si>
  <si>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</si>
  <si>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</si>
  <si>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</si>
  <si>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</si>
  <si>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</si>
  <si>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</si>
  <si>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</si>
  <si>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</si>
  <si>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</si>
  <si>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</si>
  <si>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</si>
  <si>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</si>
  <si>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</si>
  <si>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</si>
  <si>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</si>
  <si>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</si>
  <si>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</si>
  <si>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</si>
  <si>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</si>
  <si>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</si>
  <si>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</si>
  <si>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</si>
  <si>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</si>
  <si>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</si>
  <si>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</si>
  <si>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</si>
  <si>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</si>
  <si>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</si>
  <si>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</si>
  <si>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</si>
  <si>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</si>
  <si>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</si>
  <si>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</si>
  <si>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</si>
  <si>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</si>
  <si>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</si>
  <si>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</si>
  <si>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</si>
  <si>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</si>
  <si>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</si>
  <si>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</si>
  <si>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</si>
  <si>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</si>
  <si>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</si>
  <si>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</si>
  <si>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</si>
  <si>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</si>
  <si>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</si>
  <si>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</si>
  <si>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</si>
  <si>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</si>
  <si>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</si>
  <si>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</si>
  <si>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</si>
  <si>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</si>
  <si>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</si>
  <si>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</si>
  <si>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</si>
  <si>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</si>
  <si>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</si>
  <si>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</si>
  <si>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</si>
  <si>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</si>
  <si>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</si>
  <si>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</si>
  <si>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</si>
  <si>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</si>
  <si>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</si>
  <si>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</si>
  <si>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</si>
  <si>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</si>
  <si>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</si>
  <si>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</si>
  <si>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</si>
  <si>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</si>
  <si>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</si>
  <si>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</si>
  <si>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</si>
  <si>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</si>
  <si>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</si>
  <si>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</si>
  <si>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</si>
  <si>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</si>
  <si>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</si>
  <si>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</si>
  <si>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</si>
  <si>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</si>
  <si>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</si>
  <si>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</si>
  <si>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</si>
  <si>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</si>
  <si>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</si>
  <si>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</si>
  <si>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</si>
  <si>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</si>
  <si>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</si>
  <si>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</si>
  <si>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</si>
  <si>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</si>
  <si>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</si>
  <si>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</si>
  <si>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</si>
  <si>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</si>
  <si>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</si>
  <si>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</si>
  <si>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</si>
  <si>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</si>
  <si>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</si>
  <si>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</si>
  <si>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</si>
  <si>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</si>
  <si>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</si>
  <si>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</si>
  <si>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</si>
  <si>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</si>
  <si>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</si>
  <si>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</si>
  <si>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</si>
  <si>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</si>
  <si>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</si>
  <si>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</si>
  <si>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</si>
  <si>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</si>
  <si>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</si>
  <si>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</si>
  <si>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</si>
  <si>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</si>
  <si>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</si>
  <si>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</si>
  <si>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</si>
  <si>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</si>
  <si>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</si>
  <si>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</si>
  <si>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</si>
  <si>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</si>
  <si>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</si>
  <si>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</si>
  <si>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</si>
  <si>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</si>
  <si>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</si>
  <si>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</si>
  <si>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</si>
  <si>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</si>
  <si>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</si>
  <si>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</si>
  <si>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</si>
  <si>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</si>
  <si>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</si>
  <si>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</si>
  <si>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</si>
  <si>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</si>
  <si>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</si>
  <si>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</si>
  <si>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</si>
  <si>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</si>
  <si>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</si>
  <si>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</si>
  <si>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</si>
  <si>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</si>
  <si>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</si>
  <si>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</si>
  <si>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</si>
  <si>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</si>
  <si>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</si>
  <si>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</si>
  <si>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</si>
  <si>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</si>
  <si>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</si>
  <si>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</si>
  <si>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</si>
  <si>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</si>
  <si>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</si>
  <si>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</si>
  <si>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</si>
  <si>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</si>
  <si>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</si>
  <si>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</si>
  <si>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</si>
  <si>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</si>
  <si>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</si>
  <si>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</si>
  <si>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</si>
  <si>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</si>
  <si>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</si>
  <si>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</si>
  <si>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</si>
  <si>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</si>
  <si>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</si>
  <si>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</si>
  <si>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</si>
  <si>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</si>
  <si>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</si>
  <si>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</si>
  <si>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</si>
  <si>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</si>
  <si>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</si>
  <si>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</si>
  <si>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</si>
  <si>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</si>
  <si>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</si>
  <si>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</si>
  <si>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</si>
  <si>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</si>
  <si>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</si>
  <si>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</si>
  <si>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</si>
  <si>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</si>
  <si>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</si>
  <si>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</si>
  <si>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</si>
  <si>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</si>
  <si>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</si>
  <si>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</si>
  <si>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</si>
  <si>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</si>
  <si>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</si>
  <si>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</si>
  <si>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</si>
  <si>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</si>
  <si>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</si>
  <si>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</si>
  <si>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</si>
  <si>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</si>
  <si>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</si>
  <si>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</si>
  <si>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</si>
  <si>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</si>
  <si>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</si>
  <si>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</si>
  <si>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</si>
  <si>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</si>
  <si>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</si>
  <si>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</si>
  <si>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</si>
  <si>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</si>
  <si>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</si>
  <si>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</si>
  <si>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</si>
  <si>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</si>
  <si>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</si>
  <si>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</si>
  <si>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</si>
  <si>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</si>
  <si>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</si>
  <si>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</si>
  <si>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</si>
  <si>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</si>
  <si>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</si>
  <si>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</si>
  <si>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</si>
  <si>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</si>
  <si>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</si>
  <si>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</si>
  <si>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</si>
  <si>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</si>
  <si>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</si>
  <si>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</si>
  <si>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</si>
  <si>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</si>
  <si>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</si>
  <si>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</si>
  <si>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</si>
  <si>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</si>
  <si>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</si>
  <si>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</si>
  <si>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</si>
  <si>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</si>
  <si>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</si>
  <si>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</si>
  <si>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</si>
  <si>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</si>
  <si>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</si>
  <si>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</si>
  <si>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</si>
  <si>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</si>
  <si>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</si>
  <si>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</si>
  <si>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</si>
  <si>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</si>
  <si>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</si>
  <si>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</si>
  <si>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</si>
  <si>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</si>
  <si>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</si>
  <si>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</si>
  <si>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</si>
  <si>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</si>
  <si>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</si>
  <si>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</si>
  <si>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</si>
  <si>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</si>
  <si>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</si>
  <si>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</si>
  <si>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</si>
  <si>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</si>
  <si>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</si>
  <si>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</si>
  <si>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</si>
  <si>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</si>
  <si>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</si>
  <si>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</si>
  <si>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</si>
  <si>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</si>
  <si>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</si>
  <si>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</si>
  <si>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</si>
  <si>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</si>
  <si>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</si>
  <si>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</si>
  <si>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</si>
  <si>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</si>
  <si>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</si>
  <si>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</si>
  <si>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</si>
  <si>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</si>
  <si>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</si>
  <si>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</si>
  <si>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</si>
  <si>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</si>
  <si>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</si>
  <si>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</si>
  <si>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</si>
  <si>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</si>
  <si>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</si>
  <si>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</si>
  <si>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</si>
  <si>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</si>
  <si>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</si>
  <si>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</si>
  <si>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</si>
  <si>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</si>
  <si>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</si>
  <si>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</si>
  <si>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</si>
  <si>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</si>
  <si>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</si>
  <si>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</si>
  <si>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</si>
  <si>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</si>
  <si>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</si>
  <si>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</si>
  <si>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</si>
  <si>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</si>
  <si>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</si>
  <si>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</si>
  <si>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</si>
  <si>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</si>
  <si>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</si>
  <si>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</si>
  <si>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</si>
  <si>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</si>
  <si>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</si>
  <si>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</si>
  <si>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</si>
  <si>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</si>
  <si>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</si>
  <si>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</si>
  <si>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</si>
  <si>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</si>
  <si>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</si>
  <si>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</si>
  <si>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</si>
  <si>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</si>
  <si>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</si>
  <si>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</si>
  <si>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</si>
  <si>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</si>
  <si>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</si>
  <si>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</si>
  <si>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</si>
  <si>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</si>
  <si>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</si>
  <si>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</si>
  <si>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</si>
  <si>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</si>
  <si>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</si>
  <si>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</si>
  <si>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</si>
  <si>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</si>
  <si>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</si>
  <si>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</si>
  <si>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</si>
  <si>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</si>
  <si>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</si>
  <si>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</si>
  <si>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</si>
  <si>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</si>
  <si>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</si>
  <si>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</si>
  <si>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</si>
  <si>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</si>
  <si>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</si>
  <si>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</si>
  <si>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</si>
  <si>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</si>
  <si>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</si>
  <si>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</si>
  <si>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</si>
  <si>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</si>
  <si>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</si>
  <si>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</si>
  <si>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</si>
  <si>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</si>
  <si>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</si>
  <si>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</si>
  <si>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</si>
  <si>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</si>
  <si>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</si>
  <si>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</si>
  <si>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</si>
  <si>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</si>
  <si>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</si>
  <si>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</si>
  <si>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</si>
  <si>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</si>
  <si>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</si>
  <si>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</si>
  <si>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</si>
  <si>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</si>
  <si>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</si>
  <si>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</si>
  <si>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</si>
  <si>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</si>
  <si>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</si>
  <si>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</si>
  <si>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</si>
  <si>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</si>
  <si>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</si>
  <si>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</si>
  <si>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</si>
  <si>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</si>
  <si>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</si>
  <si>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</si>
  <si>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</si>
  <si>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</si>
  <si>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</si>
  <si>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</si>
  <si>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</si>
  <si>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</si>
  <si>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</si>
  <si>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</si>
  <si>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</si>
  <si>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</si>
  <si>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</si>
  <si>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</si>
  <si>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</si>
  <si>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</si>
  <si>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</si>
  <si>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</si>
  <si>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</si>
  <si>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</si>
  <si>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</si>
  <si>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</si>
  <si>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</si>
  <si>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</si>
  <si>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</si>
  <si>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</si>
  <si>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</si>
  <si>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</si>
  <si>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</si>
  <si>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</si>
  <si>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</si>
  <si>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</si>
  <si>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</si>
  <si>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</si>
  <si>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</si>
  <si>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</si>
  <si>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</si>
  <si>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</si>
  <si>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</si>
  <si>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</si>
  <si>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</si>
  <si>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</si>
  <si>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</si>
  <si>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</si>
  <si>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</si>
  <si>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</si>
  <si>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</si>
  <si>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</si>
  <si>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</si>
  <si>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</si>
  <si>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</si>
  <si>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</si>
  <si>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</si>
  <si>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</si>
  <si>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</si>
  <si>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</si>
  <si>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</si>
  <si>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</si>
  <si>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</si>
  <si>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</si>
  <si>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</si>
  <si>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</si>
  <si>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</si>
  <si>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</si>
  <si>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</si>
  <si>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</si>
  <si>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</si>
  <si>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</si>
  <si>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</si>
  <si>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</si>
  <si>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</si>
  <si>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</si>
  <si>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</si>
  <si>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</si>
  <si>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</si>
  <si>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</si>
  <si>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</si>
  <si>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</si>
  <si>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</si>
  <si>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</si>
  <si>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</si>
  <si>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</si>
  <si>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</si>
  <si>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</si>
  <si>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</si>
  <si>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</si>
  <si>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</si>
  <si>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</si>
  <si>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</si>
  <si>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</si>
  <si>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</si>
  <si>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</si>
  <si>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</si>
  <si>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</si>
  <si>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</si>
  <si>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</si>
  <si>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</si>
  <si>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</si>
  <si>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</si>
  <si>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</si>
  <si>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</si>
  <si>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</si>
  <si>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</si>
  <si>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</si>
  <si>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</si>
  <si>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</si>
  <si>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</si>
  <si>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</si>
  <si>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</si>
  <si>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</si>
  <si>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</si>
  <si>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</si>
  <si>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</si>
  <si>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</si>
  <si>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</si>
  <si>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</si>
  <si>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</si>
  <si>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</si>
  <si>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</si>
  <si>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</si>
  <si>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</si>
  <si>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</si>
  <si>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</si>
  <si>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</si>
  <si>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</si>
  <si>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</si>
  <si>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</si>
  <si>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</si>
  <si>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</si>
  <si>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</si>
  <si>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</si>
  <si>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</si>
  <si>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</si>
  <si>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</si>
  <si>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</si>
  <si>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</si>
  <si>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</si>
  <si>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</si>
  <si>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</si>
  <si>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</si>
  <si>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</si>
  <si>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</si>
  <si>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</si>
  <si>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</si>
  <si>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</si>
  <si>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</si>
  <si>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</si>
  <si>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</si>
  <si>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</si>
  <si>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</si>
  <si>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</si>
  <si>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</si>
  <si>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</si>
  <si>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</si>
  <si>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</si>
  <si>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</si>
  <si>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</si>
  <si>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</si>
  <si>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</si>
  <si>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</si>
  <si>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</si>
  <si>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</si>
  <si>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</si>
  <si>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</si>
  <si>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</si>
  <si>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</si>
  <si>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</si>
  <si>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</si>
  <si>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</si>
  <si>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</si>
  <si>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</si>
  <si>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</si>
  <si>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</si>
  <si>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</si>
  <si>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</si>
  <si>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</si>
  <si>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</si>
  <si>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</si>
  <si>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</si>
  <si>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</si>
  <si>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</si>
  <si>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</si>
  <si>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</si>
  <si>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</si>
  <si>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</si>
  <si>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</si>
  <si>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</si>
  <si>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</si>
  <si>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</si>
  <si>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</si>
  <si>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</si>
  <si>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</si>
  <si>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</si>
  <si>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</si>
  <si>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</si>
  <si>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</si>
  <si>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</si>
  <si>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</si>
  <si>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</si>
  <si>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</si>
  <si>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</si>
  <si>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</si>
  <si>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</si>
  <si>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</si>
  <si>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</si>
  <si>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</si>
  <si>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</si>
  <si>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</si>
  <si>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</si>
  <si>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</si>
  <si>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</si>
  <si>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</si>
  <si>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</si>
  <si>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</si>
  <si>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</si>
  <si>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</si>
  <si>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</si>
  <si>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</si>
  <si>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</si>
  <si>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</si>
  <si>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</si>
  <si>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</si>
  <si>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</si>
  <si>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</si>
  <si>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</si>
  <si>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</si>
  <si>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</si>
  <si>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</si>
  <si>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</si>
  <si>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</si>
  <si>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</si>
  <si>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</si>
  <si>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</si>
  <si>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</si>
  <si>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</si>
  <si>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</si>
  <si>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</si>
  <si>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</si>
  <si>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</si>
  <si>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</si>
  <si>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</si>
  <si>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</si>
  <si>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</si>
  <si>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</si>
  <si>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</si>
  <si>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</si>
  <si>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</si>
  <si>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</si>
  <si>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</si>
  <si>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</si>
  <si>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</si>
  <si>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</si>
  <si>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</si>
  <si>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</si>
  <si>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</si>
  <si>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</si>
  <si>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</si>
  <si>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</si>
  <si>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</si>
  <si>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</si>
  <si>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</si>
  <si>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</si>
  <si>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</si>
  <si>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</si>
  <si>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</si>
  <si>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</si>
  <si>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</si>
  <si>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</si>
  <si>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</si>
  <si>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</si>
  <si>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</si>
  <si>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</si>
  <si>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</si>
  <si>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</si>
  <si>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</si>
  <si>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</si>
  <si>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</si>
  <si>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</si>
  <si>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</si>
  <si>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</si>
  <si>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</si>
  <si>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</si>
  <si>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</si>
  <si>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</si>
  <si>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</si>
  <si>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</si>
  <si>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</si>
  <si>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</si>
  <si>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</si>
  <si>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</si>
  <si>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</si>
  <si>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</si>
  <si>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</si>
  <si>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</si>
  <si>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</si>
  <si>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</si>
  <si>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</si>
  <si>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</si>
  <si>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</si>
  <si>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</si>
  <si>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</si>
  <si>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</si>
  <si>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</si>
  <si>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</si>
  <si>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</si>
  <si>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</si>
  <si>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</si>
  <si>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</si>
  <si>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</si>
  <si>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</si>
  <si>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</si>
  <si>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</si>
  <si>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</si>
  <si>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</si>
  <si>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</si>
  <si>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</si>
  <si>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</si>
  <si>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</si>
  <si>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</si>
  <si>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</si>
  <si>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</si>
  <si>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</si>
  <si>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</si>
  <si>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</si>
  <si>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</si>
  <si>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</si>
  <si>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</si>
  <si>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</si>
  <si>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</si>
  <si>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</si>
  <si>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</si>
  <si>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</si>
  <si>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</si>
  <si>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</si>
  <si>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</si>
  <si>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</si>
  <si>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</si>
  <si>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</si>
  <si>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</si>
  <si>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</si>
  <si>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</si>
  <si>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</si>
  <si>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</si>
  <si>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</si>
  <si>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</si>
  <si>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</si>
  <si>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</si>
  <si>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</si>
  <si>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</si>
  <si>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</si>
  <si>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</si>
  <si>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</si>
  <si>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</si>
  <si>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</si>
  <si>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</si>
  <si>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</si>
  <si>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</si>
  <si>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</si>
  <si>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</si>
  <si>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</si>
  <si>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</si>
  <si>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</si>
  <si>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</si>
  <si>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</si>
  <si>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</si>
  <si>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</si>
  <si>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</si>
  <si>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</si>
  <si>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</si>
  <si>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</si>
  <si>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</si>
  <si>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</si>
  <si>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</si>
  <si>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</si>
  <si>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</si>
  <si>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</si>
  <si>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</si>
  <si>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</si>
  <si>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</si>
  <si>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</si>
  <si>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</si>
  <si>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</si>
  <si>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</si>
  <si>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</si>
  <si>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</si>
  <si>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</si>
  <si>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</si>
  <si>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</si>
  <si>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</si>
  <si>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</si>
  <si>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</si>
  <si>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</si>
  <si>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</si>
  <si>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</si>
  <si>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</si>
  <si>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</si>
  <si>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</si>
  <si>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</si>
  <si>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</si>
  <si>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</si>
  <si>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</si>
  <si>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</si>
  <si>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</si>
  <si>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</si>
  <si>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</si>
  <si>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</si>
  <si>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</si>
  <si>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</si>
  <si>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</si>
  <si>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</si>
  <si>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</si>
  <si>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</si>
  <si>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</si>
  <si>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</si>
  <si>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</si>
  <si>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</si>
  <si>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</si>
  <si>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</si>
  <si>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</si>
  <si>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</si>
  <si>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</si>
  <si>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</si>
  <si>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</si>
  <si>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</si>
  <si>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</si>
  <si>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</si>
  <si>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</si>
  <si>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</si>
  <si>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</si>
  <si>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</si>
  <si>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</si>
  <si>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</si>
  <si>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</si>
  <si>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</si>
  <si>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</si>
  <si>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</si>
  <si>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</si>
  <si>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</si>
  <si>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</si>
  <si>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</si>
  <si>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</si>
  <si>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</si>
  <si>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</si>
  <si>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</si>
  <si>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</si>
  <si>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</si>
  <si>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</si>
  <si>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</si>
  <si>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</si>
  <si>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</si>
  <si>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</si>
  <si>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</si>
  <si>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</si>
  <si>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</si>
  <si>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</si>
  <si>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</si>
  <si>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</si>
  <si>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</si>
  <si>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</si>
  <si>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</si>
  <si>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</si>
  <si>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</si>
  <si>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</si>
  <si>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</si>
  <si>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</si>
  <si>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</si>
  <si>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</si>
  <si>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</si>
  <si>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</si>
  <si>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</si>
  <si>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</si>
  <si>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</si>
  <si>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</si>
  <si>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</si>
  <si>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</si>
  <si>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</si>
  <si>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</si>
  <si>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</si>
  <si>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</si>
  <si>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</si>
  <si>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</si>
  <si>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</si>
  <si>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</si>
  <si>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</si>
  <si>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</si>
  <si>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</si>
  <si>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</si>
  <si>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</si>
  <si>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</si>
  <si>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</si>
  <si>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</si>
  <si>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</si>
  <si>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</si>
  <si>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</si>
  <si>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</si>
  <si>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</si>
  <si>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</si>
  <si>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</si>
  <si>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</si>
  <si>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</si>
  <si>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</si>
  <si>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</si>
  <si>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</si>
  <si>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</si>
  <si>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</si>
  <si>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</si>
  <si>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</si>
  <si>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</si>
  <si>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</si>
  <si>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</si>
  <si>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</si>
  <si>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</si>
  <si>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</si>
  <si>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</si>
  <si>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</si>
  <si>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</si>
  <si>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</si>
  <si>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</si>
  <si>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</si>
  <si>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</si>
  <si>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</si>
  <si>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</si>
  <si>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</si>
  <si>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</si>
  <si>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</si>
  <si>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</si>
  <si>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</si>
  <si>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</si>
  <si>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</si>
  <si>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</si>
  <si>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</si>
  <si>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</si>
  <si>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</si>
  <si>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</si>
  <si>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</si>
  <si>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</si>
  <si>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</si>
  <si>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</si>
  <si>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</si>
  <si>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</si>
  <si>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</si>
  <si>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</si>
  <si>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</si>
  <si>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</si>
  <si>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</si>
  <si>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</si>
  <si>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</si>
  <si>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</si>
  <si>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</si>
  <si>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</si>
  <si>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</si>
  <si>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</si>
  <si>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</si>
  <si>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</si>
  <si>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</si>
  <si>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</si>
  <si>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</si>
  <si>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</si>
  <si>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</si>
  <si>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</si>
  <si>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</si>
  <si>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</si>
  <si>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</si>
  <si>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</si>
  <si>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</si>
  <si>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</si>
  <si>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</si>
  <si>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</si>
  <si>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</si>
  <si>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</si>
  <si>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</si>
  <si>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</si>
  <si>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</si>
  <si>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</si>
  <si>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</si>
  <si>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</si>
  <si>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</si>
  <si>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</si>
  <si>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</si>
  <si>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</si>
  <si>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</si>
  <si>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</si>
  <si>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</si>
  <si>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</si>
  <si>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</si>
  <si>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</si>
  <si>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</si>
  <si>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</si>
  <si>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</si>
  <si>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</si>
  <si>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</si>
  <si>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</si>
  <si>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</si>
  <si>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</si>
  <si>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</si>
  <si>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</si>
  <si>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</si>
  <si>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</si>
  <si>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</si>
  <si>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</si>
  <si>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</si>
  <si>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</si>
  <si>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</si>
  <si>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</si>
  <si>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</si>
  <si>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</si>
  <si>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</si>
  <si>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</si>
  <si>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</si>
  <si>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</si>
  <si>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</si>
  <si>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</si>
  <si>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</si>
  <si>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</si>
  <si>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</si>
  <si>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</si>
  <si>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</si>
  <si>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</si>
  <si>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</si>
  <si>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</si>
  <si>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</si>
  <si>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</si>
  <si>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</si>
  <si>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</si>
  <si>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</si>
  <si>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</si>
  <si>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</si>
  <si>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</si>
  <si>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</si>
  <si>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</si>
  <si>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</si>
  <si>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</si>
  <si>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</si>
  <si>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</si>
  <si>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</si>
  <si>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</si>
  <si>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</si>
  <si>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</si>
  <si>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</si>
  <si>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</si>
  <si>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</si>
  <si>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</si>
  <si>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</si>
  <si>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</si>
  <si>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</si>
  <si>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</si>
  <si>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</si>
  <si>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</si>
  <si>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</si>
  <si>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</si>
  <si>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</si>
  <si>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</si>
  <si>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</si>
  <si>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</si>
  <si>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</si>
  <si>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</si>
  <si>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</si>
  <si>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</si>
  <si>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</si>
  <si>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</si>
  <si>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</si>
  <si>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</si>
  <si>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</si>
  <si>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</si>
  <si>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</si>
  <si>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</si>
  <si>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</si>
  <si>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</si>
  <si>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</si>
  <si>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</si>
  <si>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</si>
  <si>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</si>
  <si>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</si>
  <si>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</si>
  <si>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</si>
  <si>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</si>
  <si>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</si>
  <si>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</si>
  <si>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</si>
  <si>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</si>
  <si>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</si>
  <si>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</si>
  <si>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</si>
  <si>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</si>
  <si>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</si>
  <si>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</si>
  <si>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</si>
  <si>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</si>
  <si>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</si>
  <si>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</si>
  <si>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</si>
  <si>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</si>
  <si>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</si>
  <si>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</si>
  <si>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</si>
  <si>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</si>
  <si>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</si>
  <si>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</si>
  <si>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</si>
  <si>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</si>
  <si>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</si>
  <si>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</si>
  <si>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</si>
  <si>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</si>
  <si>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</si>
  <si>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</si>
  <si>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</si>
  <si>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</si>
  <si>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</si>
  <si>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</si>
  <si>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</si>
  <si>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</si>
  <si>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</si>
  <si>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</si>
  <si>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</si>
  <si>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</si>
  <si>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</si>
  <si>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</si>
  <si>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</si>
  <si>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</si>
  <si>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</si>
  <si>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</si>
  <si>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</si>
  <si>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</si>
  <si>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</si>
  <si>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</si>
  <si>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</si>
  <si>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</si>
  <si>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</si>
  <si>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</si>
  <si>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</si>
  <si>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</si>
  <si>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</si>
  <si>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</si>
  <si>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</si>
  <si>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467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</si>
  <si>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</si>
  <si>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067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</si>
  <si>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</si>
  <si>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142</t>
  </si>
  <si>
    <t>Prestar el servicio de atencion a niñas y niños menores de 5 años y mujeres gestantes, en el marco de la politica de estado para el desarrollo integral a la primera infancia "de cero a siempre" de conformidad con las directrices, lineamientos y parametros establecidos por el ICBF para los servicios: Hogares Comunitarios de Bienestar Familiares, HCB FAMI.</t>
  </si>
  <si>
    <t>250</t>
  </si>
  <si>
    <t>Prestar el servicio en Hogares Comunitarios de Bienestar HCB FAMILIAR y HCB FAMI, de conformidad con las directrices, lineamientos y parametros establecidos por el ICBF, en armonia con la politica de estado para el desarrollo integral de la primera infancia de cero a siempre.</t>
  </si>
  <si>
    <t>024</t>
  </si>
  <si>
    <t>Brindar atencion integral a niños y niñas entre los seis(6) meses y menores de cinco (5) años de edad, con vulneracion economica social, prioritariamente a quienes por razones de trabajo de sus padres o adulto responsable de su cuidado permanecen solos temporalmente y a los hijos de familias en situacion de desplazamiento.</t>
  </si>
  <si>
    <t>411</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</si>
  <si>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</si>
  <si>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091</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</si>
  <si>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familias en situacion de desplazamiento</t>
  </si>
  <si>
    <t>023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</si>
  <si>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 los hijos de familias en situacion de desplazamiento</t>
  </si>
  <si>
    <t>090</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</si>
  <si>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familas en situacion de desplazamiento en el municipio de Bajo Baudó</t>
  </si>
  <si>
    <t>263</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</si>
  <si>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esta asuma con su personal y bajo exclusiva responsabiliad dicha atencion.</t>
  </si>
  <si>
    <t>017</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</si>
  <si>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esta asuma con su personal y bajo exclusiva responsabilidad dicha atencion.</t>
  </si>
  <si>
    <t>133</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</si>
  <si>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ceroa a siempre" en el servicio desarrollo infanitl medio familiar</t>
  </si>
  <si>
    <t>134</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</si>
  <si>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</si>
  <si>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410</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</si>
  <si>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</si>
  <si>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Calle 26 No. 4-37 of 305 Barrio Alameda</t>
  </si>
  <si>
    <t>3116123162-6708086</t>
  </si>
  <si>
    <t>Calle 26 No. 4 - 37 Of 305</t>
  </si>
  <si>
    <t>corporacionabrahanlinconl@outlook.com</t>
  </si>
  <si>
    <t>066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</si>
  <si>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establecids por el ICBF, en el marco de la estrategia de atencion integral "de cero a siempre" asi como regular las relaciones entre las partes derivadas de la entrega de aportes del icbf a la entidad administradora de servicio, para que este asuma con su personal y bajon su exclusiva responsabilidad dicha atencion</t>
  </si>
  <si>
    <t>103</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</si>
  <si>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</si>
  <si>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432</t>
  </si>
  <si>
    <t>Prestar el servicio de atencion, educacion inicial y cuidado a niños y niñas menores de cinco (5) años, o hasta su ingreso al grado transicion, con el fin de promover el desarrollo integral de la primera infancia con calidad, de conformidad con los lineamientos, manual operativo, las directrices, parametros y estabdares establecidos por el ICBF, en el marco de la estrategia de atencion integral de certo a siempre.</t>
  </si>
  <si>
    <t>216</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</si>
  <si>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hogares infantiles</t>
  </si>
  <si>
    <t>438</t>
  </si>
  <si>
    <t>prestar el servicio de atencion, educacion inicial y cuidado a niños y niñas menores de cinco (5) años, o hasta su ingreso al grado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</si>
  <si>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439</t>
  </si>
  <si>
    <t>053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</si>
  <si>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familiar en situacion de desplazamiento</t>
  </si>
  <si>
    <t>264</t>
  </si>
  <si>
    <t>030</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</si>
  <si>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parametrdos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</si>
  <si>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NARCILO VIVAS MARTINEZ</t>
  </si>
  <si>
    <t>2021-27-10001032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</si>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</sst>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6" zoomScaleNormal="100" zoomScaleSheetLayoutView="40" zoomScalePageLayoutView="40" workbookViewId="0">
      <selection activeCell="A6" sqref="A1:XFD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2726</v>
      </c>
      <c r="D15" s="35"/>
      <c r="E15" s="35"/>
      <c r="F15" s="5"/>
      <c r="G15" s="32" t="s">
        <v>1168</v>
      </c>
      <c r="H15" s="103" t="s">
        <v>628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900153698</v>
      </c>
      <c r="C20" s="5"/>
      <c r="D20" s="73"/>
      <c r="E20" s="5"/>
      <c r="F20" s="5"/>
      <c r="G20" s="5"/>
      <c r="H20" s="242"/>
      <c r="I20" s="148" t="s">
        <v>628</v>
      </c>
      <c r="J20" s="149" t="s">
        <v>647</v>
      </c>
      <c r="K20" s="150">
        <v>1084475300</v>
      </c>
      <c r="L20" s="151"/>
      <c r="M20" s="151">
        <v>44561</v>
      </c>
      <c r="N20" s="134">
        <f>+(M20-L20)/30</f>
        <v>1485.3666666666666</v>
      </c>
      <c r="O20" s="137"/>
      <c r="U20" s="133"/>
      <c r="V20" s="105">
        <f ca="1">NOW()</f>
        <v>44192.928682060185</v>
      </c>
      <c r="W20" s="105">
        <f ca="1">NOW()</f>
        <v>44192.928682060185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ABRAHAN LINCOLN</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2727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42710</v>
      </c>
      <c r="F48" s="144">
        <v>43312</v>
      </c>
      <c r="G48" s="159">
        <f>IF(AND(E48&lt;&gt;"",F48&lt;&gt;""),((F48-E48)/30),"")</f>
        <v>20.066666666666666</v>
      </c>
      <c r="H48" s="121" t="s">
        <v>2678</v>
      </c>
      <c r="I48" s="113" t="s">
        <v>628</v>
      </c>
      <c r="J48" s="113" t="s">
        <v>636</v>
      </c>
      <c r="K48" s="115">
        <v>1572649624</v>
      </c>
      <c r="L48" s="114" t="s">
        <v>1148</v>
      </c>
      <c r="M48" s="116">
        <v>1</v>
      </c>
      <c r="N48" s="114" t="s">
        <v>27</v>
      </c>
      <c r="O48" s="114" t="s">
        <v>26</v>
      </c>
      <c r="P48" s="78"/>
    </row>
    <row r="49" spans="1:16" s="6" customFormat="1" ht="24.75" customHeight="1" x14ac:dyDescent="0.25">
      <c r="A49" s="142">
        <v>2</v>
      </c>
      <c r="B49" s="111" t="s">
        <v>2676</v>
      </c>
      <c r="C49" s="112" t="s">
        <v>31</v>
      </c>
      <c r="D49" s="110" t="s">
        <v>2679</v>
      </c>
      <c r="E49" s="144">
        <v>42398</v>
      </c>
      <c r="F49" s="144">
        <v>42674</v>
      </c>
      <c r="G49" s="159">
        <f t="shared" ref="G49:G50" si="2">IF(AND(E49&lt;&gt;"",F49&lt;&gt;""),((F49-E49)/30),"")</f>
        <v>9.1999999999999993</v>
      </c>
      <c r="H49" s="121" t="s">
        <v>2680</v>
      </c>
      <c r="I49" s="113" t="s">
        <v>628</v>
      </c>
      <c r="J49" s="113" t="s">
        <v>636</v>
      </c>
      <c r="K49" s="115">
        <v>679747500</v>
      </c>
      <c r="L49" s="114" t="s">
        <v>1148</v>
      </c>
      <c r="M49" s="116">
        <v>1</v>
      </c>
      <c r="N49" s="114" t="s">
        <v>27</v>
      </c>
      <c r="O49" s="114" t="s">
        <v>26</v>
      </c>
      <c r="P49" s="78"/>
    </row>
    <row r="50" spans="1:16" s="6" customFormat="1" ht="24.75" customHeight="1" x14ac:dyDescent="0.25">
      <c r="A50" s="142">
        <v>3</v>
      </c>
      <c r="B50" s="111" t="s">
        <v>2676</v>
      </c>
      <c r="C50" s="112" t="s">
        <v>31</v>
      </c>
      <c r="D50" s="110" t="s">
        <v>2681</v>
      </c>
      <c r="E50" s="144">
        <v>43300</v>
      </c>
      <c r="F50" s="144">
        <v>43449</v>
      </c>
      <c r="G50" s="159">
        <f t="shared" si="2"/>
        <v>4.9666666666666668</v>
      </c>
      <c r="H50" s="118" t="s">
        <v>2682</v>
      </c>
      <c r="I50" s="113" t="s">
        <v>628</v>
      </c>
      <c r="J50" s="113" t="s">
        <v>636</v>
      </c>
      <c r="K50" s="115">
        <v>346870011</v>
      </c>
      <c r="L50" s="114" t="s">
        <v>1148</v>
      </c>
      <c r="M50" s="116">
        <v>1</v>
      </c>
      <c r="N50" s="114" t="s">
        <v>27</v>
      </c>
      <c r="O50" s="114" t="s">
        <v>26</v>
      </c>
      <c r="P50" s="78"/>
    </row>
    <row r="51" spans="1:16" s="6" customFormat="1" ht="24.75" customHeight="1" outlineLevel="1" x14ac:dyDescent="0.25">
      <c r="A51" s="142">
        <v>4</v>
      </c>
      <c r="B51" s="111" t="s">
        <v>2676</v>
      </c>
      <c r="C51" s="112" t="s">
        <v>31</v>
      </c>
      <c r="D51" s="110" t="s">
        <v>2683</v>
      </c>
      <c r="E51" s="144">
        <v>43449</v>
      </c>
      <c r="F51" s="144">
        <v>43921</v>
      </c>
      <c r="G51" s="159">
        <f t="shared" ref="G51:G107" si="3">IF(AND(E51&lt;&gt;"",F51&lt;&gt;""),((F51-E51)/30),"")</f>
        <v>15.733333333333333</v>
      </c>
      <c r="H51" s="121" t="s">
        <v>2684</v>
      </c>
      <c r="I51" s="113" t="s">
        <v>628</v>
      </c>
      <c r="J51" s="113" t="s">
        <v>636</v>
      </c>
      <c r="K51" s="115">
        <v>1079844001</v>
      </c>
      <c r="L51" s="114" t="s">
        <v>1148</v>
      </c>
      <c r="M51" s="116">
        <v>1</v>
      </c>
      <c r="N51" s="114" t="s">
        <v>27</v>
      </c>
      <c r="O51" s="114" t="s">
        <v>1148</v>
      </c>
      <c r="P51" s="78"/>
    </row>
    <row r="52" spans="1:16" s="7" customFormat="1" ht="24.75" customHeight="1" outlineLevel="1" x14ac:dyDescent="0.25">
      <c r="A52" s="143">
        <v>5</v>
      </c>
      <c r="B52" s="111" t="s">
        <v>2676</v>
      </c>
      <c r="C52" s="112" t="s">
        <v>31</v>
      </c>
      <c r="D52" s="110" t="s">
        <v>2685</v>
      </c>
      <c r="E52" s="144">
        <v>40546</v>
      </c>
      <c r="F52" s="144">
        <v>40908</v>
      </c>
      <c r="G52" s="159">
        <f t="shared" si="3"/>
        <v>12.066666666666666</v>
      </c>
      <c r="H52" s="118" t="s">
        <v>2686</v>
      </c>
      <c r="I52" s="113" t="s">
        <v>628</v>
      </c>
      <c r="J52" s="113" t="s">
        <v>636</v>
      </c>
      <c r="K52" s="115">
        <v>150875772</v>
      </c>
      <c r="L52" s="114" t="s">
        <v>1148</v>
      </c>
      <c r="M52" s="116">
        <v>1</v>
      </c>
      <c r="N52" s="114" t="s">
        <v>27</v>
      </c>
      <c r="O52" s="114" t="s">
        <v>1148</v>
      </c>
      <c r="P52" s="79"/>
    </row>
    <row r="53" spans="1:16" s="7" customFormat="1" ht="24.75" customHeight="1" outlineLevel="1" x14ac:dyDescent="0.25">
      <c r="A53" s="143">
        <v>6</v>
      </c>
      <c r="B53" s="111" t="s">
        <v>2676</v>
      </c>
      <c r="C53" s="112" t="s">
        <v>31</v>
      </c>
      <c r="D53" s="110" t="s">
        <v>2687</v>
      </c>
      <c r="E53" s="144">
        <v>41263</v>
      </c>
      <c r="F53" s="144">
        <v>41851</v>
      </c>
      <c r="G53" s="159">
        <f t="shared" si="3"/>
        <v>19.600000000000001</v>
      </c>
      <c r="H53" s="118" t="s">
        <v>2688</v>
      </c>
      <c r="I53" s="113" t="s">
        <v>628</v>
      </c>
      <c r="J53" s="113" t="s">
        <v>636</v>
      </c>
      <c r="K53" s="115">
        <v>354340600</v>
      </c>
      <c r="L53" s="114" t="s">
        <v>1148</v>
      </c>
      <c r="M53" s="116">
        <v>1</v>
      </c>
      <c r="N53" s="114" t="s">
        <v>1151</v>
      </c>
      <c r="O53" s="114" t="s">
        <v>1148</v>
      </c>
      <c r="P53" s="79"/>
    </row>
    <row r="54" spans="1:16" s="7" customFormat="1" ht="24.75" customHeight="1" outlineLevel="1" x14ac:dyDescent="0.25">
      <c r="A54" s="143">
        <v>7</v>
      </c>
      <c r="B54" s="111" t="s">
        <v>2676</v>
      </c>
      <c r="C54" s="112" t="s">
        <v>31</v>
      </c>
      <c r="D54" s="110" t="s">
        <v>2689</v>
      </c>
      <c r="E54" s="144">
        <v>40182</v>
      </c>
      <c r="F54" s="144">
        <v>40543</v>
      </c>
      <c r="G54" s="159">
        <f t="shared" si="3"/>
        <v>12.033333333333333</v>
      </c>
      <c r="H54" s="121" t="s">
        <v>2690</v>
      </c>
      <c r="I54" s="113" t="s">
        <v>628</v>
      </c>
      <c r="J54" s="113" t="s">
        <v>636</v>
      </c>
      <c r="K54" s="117">
        <v>150884516</v>
      </c>
      <c r="L54" s="114" t="s">
        <v>1148</v>
      </c>
      <c r="M54" s="116">
        <v>1</v>
      </c>
      <c r="N54" s="114" t="s">
        <v>27</v>
      </c>
      <c r="O54" s="114" t="s">
        <v>1148</v>
      </c>
      <c r="P54" s="79"/>
    </row>
    <row r="55" spans="1:16" s="7" customFormat="1" ht="24.75" customHeight="1" outlineLevel="1" x14ac:dyDescent="0.25">
      <c r="A55" s="143">
        <v>8</v>
      </c>
      <c r="B55" s="111" t="s">
        <v>2676</v>
      </c>
      <c r="C55" s="112" t="s">
        <v>31</v>
      </c>
      <c r="D55" s="110" t="s">
        <v>2691</v>
      </c>
      <c r="E55" s="144">
        <v>40546</v>
      </c>
      <c r="F55" s="144">
        <v>40908</v>
      </c>
      <c r="G55" s="159">
        <f t="shared" si="3"/>
        <v>12.066666666666666</v>
      </c>
      <c r="H55" s="121" t="s">
        <v>2692</v>
      </c>
      <c r="I55" s="113" t="s">
        <v>628</v>
      </c>
      <c r="J55" s="113" t="s">
        <v>636</v>
      </c>
      <c r="K55" s="117">
        <v>155411051</v>
      </c>
      <c r="L55" s="114" t="s">
        <v>1148</v>
      </c>
      <c r="M55" s="116">
        <v>1</v>
      </c>
      <c r="N55" s="114" t="s">
        <v>27</v>
      </c>
      <c r="O55" s="114" t="s">
        <v>1148</v>
      </c>
      <c r="P55" s="79"/>
    </row>
    <row r="56" spans="1:16" s="7" customFormat="1" ht="24.75" customHeight="1" outlineLevel="1" x14ac:dyDescent="0.25">
      <c r="A56" s="143">
        <v>9</v>
      </c>
      <c r="B56" s="111" t="s">
        <v>2676</v>
      </c>
      <c r="C56" s="112" t="s">
        <v>31</v>
      </c>
      <c r="D56" s="110" t="s">
        <v>2693</v>
      </c>
      <c r="E56" s="144">
        <v>40182</v>
      </c>
      <c r="F56" s="144">
        <v>40543</v>
      </c>
      <c r="G56" s="159">
        <f t="shared" si="3"/>
        <v>12.033333333333333</v>
      </c>
      <c r="H56" s="121" t="s">
        <v>2694</v>
      </c>
      <c r="I56" s="113" t="s">
        <v>628</v>
      </c>
      <c r="J56" s="113" t="s">
        <v>636</v>
      </c>
      <c r="K56" s="117">
        <v>155231332</v>
      </c>
      <c r="L56" s="114" t="s">
        <v>1148</v>
      </c>
      <c r="M56" s="116">
        <v>1</v>
      </c>
      <c r="N56" s="114" t="s">
        <v>27</v>
      </c>
      <c r="O56" s="114" t="s">
        <v>1148</v>
      </c>
      <c r="P56" s="79"/>
    </row>
    <row r="57" spans="1:16" s="7" customFormat="1" ht="24.75" customHeight="1" outlineLevel="1" x14ac:dyDescent="0.25">
      <c r="A57" s="143">
        <v>10</v>
      </c>
      <c r="B57" s="64" t="s">
        <v>2676</v>
      </c>
      <c r="C57" s="65" t="s">
        <v>31</v>
      </c>
      <c r="D57" s="63" t="s">
        <v>2695</v>
      </c>
      <c r="E57" s="144">
        <v>43035</v>
      </c>
      <c r="F57" s="144">
        <v>43312</v>
      </c>
      <c r="G57" s="159">
        <f t="shared" si="3"/>
        <v>9.2333333333333325</v>
      </c>
      <c r="H57" s="121" t="s">
        <v>2696</v>
      </c>
      <c r="I57" s="63" t="s">
        <v>628</v>
      </c>
      <c r="J57" s="63" t="s">
        <v>634</v>
      </c>
      <c r="K57" s="66">
        <v>348898058</v>
      </c>
      <c r="L57" s="65" t="s">
        <v>1148</v>
      </c>
      <c r="M57" s="67">
        <v>1</v>
      </c>
      <c r="N57" s="65" t="s">
        <v>27</v>
      </c>
      <c r="O57" s="65" t="s">
        <v>1148</v>
      </c>
      <c r="P57" s="79"/>
    </row>
    <row r="58" spans="1:16" s="7" customFormat="1" ht="24.75" customHeight="1" outlineLevel="1" x14ac:dyDescent="0.25">
      <c r="A58" s="143">
        <v>11</v>
      </c>
      <c r="B58" s="64" t="s">
        <v>2676</v>
      </c>
      <c r="C58" s="65" t="s">
        <v>31</v>
      </c>
      <c r="D58" s="63" t="s">
        <v>2697</v>
      </c>
      <c r="E58" s="144">
        <v>42023</v>
      </c>
      <c r="F58" s="144">
        <v>42369</v>
      </c>
      <c r="G58" s="159">
        <f t="shared" si="3"/>
        <v>11.533333333333333</v>
      </c>
      <c r="H58" s="121" t="s">
        <v>2698</v>
      </c>
      <c r="I58" s="63" t="s">
        <v>628</v>
      </c>
      <c r="J58" s="63" t="s">
        <v>636</v>
      </c>
      <c r="K58" s="66">
        <v>482154600</v>
      </c>
      <c r="L58" s="65" t="s">
        <v>1148</v>
      </c>
      <c r="M58" s="67">
        <v>1</v>
      </c>
      <c r="N58" s="65" t="s">
        <v>2634</v>
      </c>
      <c r="O58" s="65" t="s">
        <v>26</v>
      </c>
      <c r="P58" s="79"/>
    </row>
    <row r="59" spans="1:16" s="7" customFormat="1" ht="24.75" customHeight="1" outlineLevel="1" x14ac:dyDescent="0.25">
      <c r="A59" s="143">
        <v>12</v>
      </c>
      <c r="B59" s="64" t="s">
        <v>2676</v>
      </c>
      <c r="C59" s="65" t="s">
        <v>31</v>
      </c>
      <c r="D59" s="63" t="s">
        <v>2699</v>
      </c>
      <c r="E59" s="144">
        <v>43486</v>
      </c>
      <c r="F59" s="144">
        <v>43822</v>
      </c>
      <c r="G59" s="159">
        <f t="shared" si="3"/>
        <v>11.2</v>
      </c>
      <c r="H59" s="121" t="s">
        <v>2700</v>
      </c>
      <c r="I59" s="63" t="s">
        <v>628</v>
      </c>
      <c r="J59" s="63" t="s">
        <v>642</v>
      </c>
      <c r="K59" s="66">
        <v>224754338</v>
      </c>
      <c r="L59" s="65" t="s">
        <v>1148</v>
      </c>
      <c r="M59" s="67">
        <v>1</v>
      </c>
      <c r="N59" s="65" t="s">
        <v>27</v>
      </c>
      <c r="O59" s="65" t="s">
        <v>1148</v>
      </c>
      <c r="P59" s="79"/>
    </row>
    <row r="60" spans="1:16" s="7" customFormat="1" ht="24.75" customHeight="1" outlineLevel="1" x14ac:dyDescent="0.25">
      <c r="A60" s="143">
        <v>13</v>
      </c>
      <c r="B60" s="64" t="s">
        <v>2676</v>
      </c>
      <c r="C60" s="65" t="s">
        <v>31</v>
      </c>
      <c r="D60" s="63" t="s">
        <v>2701</v>
      </c>
      <c r="E60" s="144">
        <v>43486</v>
      </c>
      <c r="F60" s="144">
        <v>43822</v>
      </c>
      <c r="G60" s="159">
        <f t="shared" si="3"/>
        <v>11.2</v>
      </c>
      <c r="H60" s="121" t="s">
        <v>2702</v>
      </c>
      <c r="I60" s="63" t="s">
        <v>628</v>
      </c>
      <c r="J60" s="63" t="s">
        <v>634</v>
      </c>
      <c r="K60" s="66">
        <v>433860848</v>
      </c>
      <c r="L60" s="65" t="s">
        <v>1148</v>
      </c>
      <c r="M60" s="67">
        <v>1</v>
      </c>
      <c r="N60" s="65" t="s">
        <v>2634</v>
      </c>
      <c r="O60" s="65" t="s">
        <v>1148</v>
      </c>
      <c r="P60" s="79"/>
    </row>
    <row r="61" spans="1:16" s="7" customFormat="1" ht="24.75" customHeight="1" outlineLevel="1" x14ac:dyDescent="0.25">
      <c r="A61" s="143">
        <v>14</v>
      </c>
      <c r="B61" s="64" t="s">
        <v>2676</v>
      </c>
      <c r="C61" s="65" t="s">
        <v>31</v>
      </c>
      <c r="D61" s="63" t="s">
        <v>2701</v>
      </c>
      <c r="E61" s="144">
        <v>43486</v>
      </c>
      <c r="F61" s="144">
        <v>43822</v>
      </c>
      <c r="G61" s="159">
        <f t="shared" si="3"/>
        <v>11.2</v>
      </c>
      <c r="H61" s="121" t="s">
        <v>2702</v>
      </c>
      <c r="I61" s="63" t="s">
        <v>628</v>
      </c>
      <c r="J61" s="63" t="s">
        <v>657</v>
      </c>
      <c r="K61" s="66">
        <v>535134060</v>
      </c>
      <c r="L61" s="65" t="s">
        <v>1148</v>
      </c>
      <c r="M61" s="67">
        <v>1</v>
      </c>
      <c r="N61" s="65" t="s">
        <v>2634</v>
      </c>
      <c r="O61" s="65" t="s">
        <v>1148</v>
      </c>
      <c r="P61" s="79"/>
    </row>
    <row r="62" spans="1:16" s="7" customFormat="1" ht="24.75" customHeight="1" outlineLevel="1" x14ac:dyDescent="0.25">
      <c r="A62" s="143">
        <v>15</v>
      </c>
      <c r="B62" s="64" t="s">
        <v>2676</v>
      </c>
      <c r="C62" s="65" t="s">
        <v>31</v>
      </c>
      <c r="D62" s="63" t="s">
        <v>2703</v>
      </c>
      <c r="E62" s="144">
        <v>41263</v>
      </c>
      <c r="F62" s="144">
        <v>41851</v>
      </c>
      <c r="G62" s="159">
        <f t="shared" si="3"/>
        <v>19.600000000000001</v>
      </c>
      <c r="H62" s="121" t="s">
        <v>2704</v>
      </c>
      <c r="I62" s="63" t="s">
        <v>628</v>
      </c>
      <c r="J62" s="63" t="s">
        <v>636</v>
      </c>
      <c r="K62" s="66">
        <v>338985295</v>
      </c>
      <c r="L62" s="65" t="s">
        <v>1148</v>
      </c>
      <c r="M62" s="67">
        <v>1</v>
      </c>
      <c r="N62" s="65" t="s">
        <v>1151</v>
      </c>
      <c r="O62" s="65" t="s">
        <v>26</v>
      </c>
      <c r="P62" s="79"/>
    </row>
    <row r="63" spans="1:16" s="7" customFormat="1" ht="24.75" customHeight="1" outlineLevel="1" x14ac:dyDescent="0.25">
      <c r="A63" s="143">
        <v>16</v>
      </c>
      <c r="B63" s="64" t="s">
        <v>2676</v>
      </c>
      <c r="C63" s="65" t="s">
        <v>31</v>
      </c>
      <c r="D63" s="63" t="s">
        <v>2709</v>
      </c>
      <c r="E63" s="144">
        <v>42398</v>
      </c>
      <c r="F63" s="144">
        <v>42674</v>
      </c>
      <c r="G63" s="159">
        <f t="shared" si="3"/>
        <v>9.1999999999999993</v>
      </c>
      <c r="H63" s="64" t="s">
        <v>2710</v>
      </c>
      <c r="I63" s="63" t="s">
        <v>628</v>
      </c>
      <c r="J63" s="63" t="s">
        <v>636</v>
      </c>
      <c r="K63" s="66">
        <v>203100555</v>
      </c>
      <c r="L63" s="65" t="s">
        <v>1148</v>
      </c>
      <c r="M63" s="67">
        <v>1</v>
      </c>
      <c r="N63" s="65" t="s">
        <v>2634</v>
      </c>
      <c r="O63" s="65" t="s">
        <v>1148</v>
      </c>
      <c r="P63" s="79"/>
    </row>
    <row r="64" spans="1:16" s="7" customFormat="1" ht="24.75" customHeight="1" outlineLevel="1" x14ac:dyDescent="0.25">
      <c r="A64" s="143">
        <v>17</v>
      </c>
      <c r="B64" s="64" t="s">
        <v>2676</v>
      </c>
      <c r="C64" s="65" t="s">
        <v>31</v>
      </c>
      <c r="D64" s="63" t="s">
        <v>2711</v>
      </c>
      <c r="E64" s="144">
        <v>42399</v>
      </c>
      <c r="F64" s="144">
        <v>42674</v>
      </c>
      <c r="G64" s="159">
        <f t="shared" si="3"/>
        <v>9.1666666666666661</v>
      </c>
      <c r="H64" s="64" t="s">
        <v>2712</v>
      </c>
      <c r="I64" s="63" t="s">
        <v>628</v>
      </c>
      <c r="J64" s="63" t="s">
        <v>634</v>
      </c>
      <c r="K64" s="66">
        <v>270097734</v>
      </c>
      <c r="L64" s="65" t="s">
        <v>1148</v>
      </c>
      <c r="M64" s="67">
        <v>1</v>
      </c>
      <c r="N64" s="65" t="s">
        <v>2634</v>
      </c>
      <c r="O64" s="65" t="s">
        <v>1148</v>
      </c>
      <c r="P64" s="79"/>
    </row>
    <row r="65" spans="1:16" s="7" customFormat="1" ht="24.75" customHeight="1" outlineLevel="1" x14ac:dyDescent="0.25">
      <c r="A65" s="143">
        <v>18</v>
      </c>
      <c r="B65" s="64" t="s">
        <v>2676</v>
      </c>
      <c r="C65" s="65" t="s">
        <v>31</v>
      </c>
      <c r="D65" s="63" t="s">
        <v>2713</v>
      </c>
      <c r="E65" s="144">
        <v>42674</v>
      </c>
      <c r="F65" s="144">
        <v>43039</v>
      </c>
      <c r="G65" s="159">
        <f t="shared" si="3"/>
        <v>12.166666666666666</v>
      </c>
      <c r="H65" s="64" t="s">
        <v>2714</v>
      </c>
      <c r="I65" s="63" t="s">
        <v>628</v>
      </c>
      <c r="J65" s="63" t="s">
        <v>634</v>
      </c>
      <c r="K65" s="66">
        <v>341090897</v>
      </c>
      <c r="L65" s="65" t="s">
        <v>1148</v>
      </c>
      <c r="M65" s="67">
        <v>1</v>
      </c>
      <c r="N65" s="65" t="s">
        <v>2634</v>
      </c>
      <c r="O65" s="65" t="s">
        <v>1148</v>
      </c>
      <c r="P65" s="79"/>
    </row>
    <row r="66" spans="1:16" s="7" customFormat="1" ht="24.75" customHeight="1" outlineLevel="1" x14ac:dyDescent="0.25">
      <c r="A66" s="143">
        <v>19</v>
      </c>
      <c r="B66" s="64" t="s">
        <v>2676</v>
      </c>
      <c r="C66" s="65" t="s">
        <v>31</v>
      </c>
      <c r="D66" s="63" t="s">
        <v>2715</v>
      </c>
      <c r="E66" s="144">
        <v>43392</v>
      </c>
      <c r="F66" s="144">
        <v>43434</v>
      </c>
      <c r="G66" s="159">
        <f t="shared" si="3"/>
        <v>1.4</v>
      </c>
      <c r="H66" s="64" t="s">
        <v>2716</v>
      </c>
      <c r="I66" s="63" t="s">
        <v>628</v>
      </c>
      <c r="J66" s="63" t="s">
        <v>634</v>
      </c>
      <c r="K66" s="66">
        <v>61200285</v>
      </c>
      <c r="L66" s="65" t="s">
        <v>1148</v>
      </c>
      <c r="M66" s="67">
        <v>1</v>
      </c>
      <c r="N66" s="65" t="s">
        <v>2634</v>
      </c>
      <c r="O66" s="65" t="s">
        <v>1148</v>
      </c>
      <c r="P66" s="79"/>
    </row>
    <row r="67" spans="1:16" s="7" customFormat="1" ht="24.75" customHeight="1" outlineLevel="1" x14ac:dyDescent="0.25">
      <c r="A67" s="143">
        <v>20</v>
      </c>
      <c r="B67" s="64" t="s">
        <v>2676</v>
      </c>
      <c r="C67" s="65" t="s">
        <v>31</v>
      </c>
      <c r="D67" s="63" t="s">
        <v>2717</v>
      </c>
      <c r="E67" s="144">
        <v>42674</v>
      </c>
      <c r="F67" s="144">
        <v>43039</v>
      </c>
      <c r="G67" s="159">
        <f t="shared" si="3"/>
        <v>12.166666666666666</v>
      </c>
      <c r="H67" s="64" t="s">
        <v>2718</v>
      </c>
      <c r="I67" s="63" t="s">
        <v>628</v>
      </c>
      <c r="J67" s="63" t="s">
        <v>636</v>
      </c>
      <c r="K67" s="66">
        <v>254899714</v>
      </c>
      <c r="L67" s="65" t="s">
        <v>1148</v>
      </c>
      <c r="M67" s="67">
        <v>1</v>
      </c>
      <c r="N67" s="65" t="s">
        <v>2634</v>
      </c>
      <c r="O67" s="65" t="s">
        <v>1148</v>
      </c>
      <c r="P67" s="79"/>
    </row>
    <row r="68" spans="1:16" s="7" customFormat="1" ht="24.75" customHeight="1" outlineLevel="1" x14ac:dyDescent="0.25">
      <c r="A68" s="143">
        <v>21</v>
      </c>
      <c r="B68" s="64" t="s">
        <v>2676</v>
      </c>
      <c r="C68" s="65" t="s">
        <v>31</v>
      </c>
      <c r="D68" s="63" t="s">
        <v>2719</v>
      </c>
      <c r="E68" s="144">
        <v>42674</v>
      </c>
      <c r="F68" s="144">
        <v>43039</v>
      </c>
      <c r="G68" s="159">
        <f t="shared" si="3"/>
        <v>12.166666666666666</v>
      </c>
      <c r="H68" s="64" t="s">
        <v>2718</v>
      </c>
      <c r="I68" s="63" t="s">
        <v>628</v>
      </c>
      <c r="J68" s="63" t="s">
        <v>636</v>
      </c>
      <c r="K68" s="66">
        <v>280442717</v>
      </c>
      <c r="L68" s="65" t="s">
        <v>1148</v>
      </c>
      <c r="M68" s="67">
        <v>1</v>
      </c>
      <c r="N68" s="65" t="s">
        <v>2634</v>
      </c>
      <c r="O68" s="65" t="s">
        <v>1148</v>
      </c>
      <c r="P68" s="79"/>
    </row>
    <row r="69" spans="1:16" s="7" customFormat="1" ht="24.75" customHeight="1" outlineLevel="1" x14ac:dyDescent="0.25">
      <c r="A69" s="143">
        <v>22</v>
      </c>
      <c r="B69" s="64" t="s">
        <v>2676</v>
      </c>
      <c r="C69" s="65" t="s">
        <v>31</v>
      </c>
      <c r="D69" s="63" t="s">
        <v>2720</v>
      </c>
      <c r="E69" s="144">
        <v>40924</v>
      </c>
      <c r="F69" s="144">
        <v>41090</v>
      </c>
      <c r="G69" s="159">
        <f t="shared" si="3"/>
        <v>5.5333333333333332</v>
      </c>
      <c r="H69" s="64" t="s">
        <v>2721</v>
      </c>
      <c r="I69" s="63" t="s">
        <v>628</v>
      </c>
      <c r="J69" s="63" t="s">
        <v>636</v>
      </c>
      <c r="K69" s="66">
        <v>85997282</v>
      </c>
      <c r="L69" s="65" t="s">
        <v>1148</v>
      </c>
      <c r="M69" s="67">
        <v>1</v>
      </c>
      <c r="N69" s="65" t="s">
        <v>2634</v>
      </c>
      <c r="O69" s="65" t="s">
        <v>1148</v>
      </c>
      <c r="P69" s="79"/>
    </row>
    <row r="70" spans="1:16" s="7" customFormat="1" ht="24.75" customHeight="1" outlineLevel="1" x14ac:dyDescent="0.25">
      <c r="A70" s="143">
        <v>23</v>
      </c>
      <c r="B70" s="64" t="s">
        <v>2676</v>
      </c>
      <c r="C70" s="65" t="s">
        <v>31</v>
      </c>
      <c r="D70" s="63" t="s">
        <v>2709</v>
      </c>
      <c r="E70" s="144">
        <v>40924</v>
      </c>
      <c r="F70" s="144">
        <v>41090</v>
      </c>
      <c r="G70" s="159">
        <f t="shared" si="3"/>
        <v>5.5333333333333332</v>
      </c>
      <c r="H70" s="64" t="s">
        <v>2721</v>
      </c>
      <c r="I70" s="63" t="s">
        <v>628</v>
      </c>
      <c r="J70" s="63" t="s">
        <v>636</v>
      </c>
      <c r="K70" s="66">
        <v>78519257</v>
      </c>
      <c r="L70" s="65" t="s">
        <v>1148</v>
      </c>
      <c r="M70" s="67">
        <v>1</v>
      </c>
      <c r="N70" s="65" t="s">
        <v>2634</v>
      </c>
      <c r="O70" s="65" t="s">
        <v>1148</v>
      </c>
      <c r="P70" s="79"/>
    </row>
    <row r="71" spans="1:16" s="7" customFormat="1" ht="24.75" customHeight="1" outlineLevel="1" x14ac:dyDescent="0.25">
      <c r="A71" s="143">
        <v>24</v>
      </c>
      <c r="B71" s="64" t="s">
        <v>2676</v>
      </c>
      <c r="C71" s="65" t="s">
        <v>31</v>
      </c>
      <c r="D71" s="63" t="s">
        <v>2722</v>
      </c>
      <c r="E71" s="144">
        <v>41150</v>
      </c>
      <c r="F71" s="144">
        <v>41273</v>
      </c>
      <c r="G71" s="159">
        <f t="shared" si="3"/>
        <v>4.0999999999999996</v>
      </c>
      <c r="H71" s="121" t="s">
        <v>2721</v>
      </c>
      <c r="I71" s="63" t="s">
        <v>628</v>
      </c>
      <c r="J71" s="63" t="s">
        <v>636</v>
      </c>
      <c r="K71" s="66">
        <v>52346171</v>
      </c>
      <c r="L71" s="65" t="s">
        <v>1148</v>
      </c>
      <c r="M71" s="67">
        <v>1</v>
      </c>
      <c r="N71" s="65" t="s">
        <v>2634</v>
      </c>
      <c r="O71" s="65" t="s">
        <v>1148</v>
      </c>
      <c r="P71" s="79"/>
    </row>
    <row r="72" spans="1:16" s="7" customFormat="1" ht="24.75" customHeight="1" outlineLevel="1" x14ac:dyDescent="0.25">
      <c r="A72" s="143">
        <v>25</v>
      </c>
      <c r="B72" s="64" t="s">
        <v>2676</v>
      </c>
      <c r="C72" s="65" t="s">
        <v>31</v>
      </c>
      <c r="D72" s="63" t="s">
        <v>2723</v>
      </c>
      <c r="E72" s="144">
        <v>42395</v>
      </c>
      <c r="F72" s="144">
        <v>42674</v>
      </c>
      <c r="G72" s="159">
        <f t="shared" si="3"/>
        <v>9.3000000000000007</v>
      </c>
      <c r="H72" s="64" t="s">
        <v>2724</v>
      </c>
      <c r="I72" s="63" t="s">
        <v>628</v>
      </c>
      <c r="J72" s="63" t="s">
        <v>636</v>
      </c>
      <c r="K72" s="66">
        <v>223040085</v>
      </c>
      <c r="L72" s="65" t="s">
        <v>1148</v>
      </c>
      <c r="M72" s="67">
        <v>1</v>
      </c>
      <c r="N72" s="65" t="s">
        <v>2634</v>
      </c>
      <c r="O72" s="65" t="s">
        <v>1148</v>
      </c>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0.02</v>
      </c>
      <c r="G179" s="164">
        <f>IF(F179&gt;0,SUM(E179+F179),"")</f>
        <v>0.04</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43379012</v>
      </c>
      <c r="F185" s="92"/>
      <c r="G185" s="93"/>
      <c r="H185" s="88"/>
      <c r="I185" s="90" t="s">
        <v>2627</v>
      </c>
      <c r="J185" s="165">
        <f>+SUM(M179:M183)</f>
        <v>0.03</v>
      </c>
      <c r="K185" s="235" t="s">
        <v>2628</v>
      </c>
      <c r="L185" s="235"/>
      <c r="M185" s="94">
        <f>+J185*(SUM(K20:K35))</f>
        <v>32534259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42306</v>
      </c>
      <c r="D193" s="5"/>
      <c r="E193" s="125">
        <v>1701</v>
      </c>
      <c r="F193" s="5"/>
      <c r="G193" s="5"/>
      <c r="H193" s="146" t="s">
        <v>2725</v>
      </c>
      <c r="J193" s="5"/>
      <c r="K193" s="126">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2705</v>
      </c>
      <c r="J211" s="27" t="s">
        <v>2622</v>
      </c>
      <c r="K211" s="147" t="s">
        <v>2707</v>
      </c>
      <c r="L211" s="21"/>
      <c r="M211" s="21"/>
      <c r="N211" s="21"/>
      <c r="O211" s="8"/>
    </row>
    <row r="212" spans="1:15" x14ac:dyDescent="0.25">
      <c r="A212" s="9"/>
      <c r="B212" s="27" t="s">
        <v>2619</v>
      </c>
      <c r="C212" s="146" t="s">
        <v>2725</v>
      </c>
      <c r="D212" s="21"/>
      <c r="G212" s="27" t="s">
        <v>2621</v>
      </c>
      <c r="H212" s="147" t="s">
        <v>2706</v>
      </c>
      <c r="J212" s="27" t="s">
        <v>2623</v>
      </c>
      <c r="K212" s="146"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3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a65d333d-5b59-4810-bc94-b80d9325abbc"/>
    <ds:schemaRef ds:uri="http://purl.org/dc/dcmitype/"/>
    <ds:schemaRef ds:uri="http://schemas.microsoft.com/office/2006/documentManagement/types"/>
    <ds:schemaRef ds:uri="http://purl.org/dc/elements/1.1/"/>
    <ds:schemaRef ds:uri="http://www.w3.org/XML/1998/namespace"/>
    <ds:schemaRef ds:uri="http://schemas.microsoft.com/office/infopath/2007/PartnerControls"/>
    <ds:schemaRef ds:uri="4fb10211-09fb-4e80-9f0b-184718d5d98c"/>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Danny</cp:lastModifiedBy>
  <cp:lastPrinted>2020-12-27T12:57:51Z</cp:lastPrinted>
  <dcterms:created xsi:type="dcterms:W3CDTF">2020-10-14T21:57:42Z</dcterms:created>
  <dcterms:modified xsi:type="dcterms:W3CDTF">2020-12-28T03:19:15Z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