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QUIPO\Documents\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1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<sst xmlns="http://schemas.openxmlformats.org/spreadsheetml/2006/main" count="3097" uniqueCount="2694">
  <si>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</si>
  <si>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</si>
  <si>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</si>
  <si>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</si>
  <si>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</si>
  <si>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</si>
  <si>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</si>
  <si>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</si>
  <si>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</si>
  <si>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</si>
  <si>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</si>
  <si>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</si>
  <si>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</si>
  <si>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</si>
  <si>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</si>
  <si>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</si>
  <si>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</si>
  <si>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</si>
  <si>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</si>
  <si>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</si>
  <si>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</si>
  <si>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</si>
  <si>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</si>
  <si>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</si>
  <si>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</si>
  <si>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</si>
  <si>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</si>
  <si>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</si>
  <si>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</si>
  <si>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</si>
  <si>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</si>
  <si>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</si>
  <si>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</si>
  <si>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</si>
  <si>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</si>
  <si>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</si>
  <si>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</si>
  <si>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</si>
  <si>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</si>
  <si>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</si>
  <si>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</si>
  <si>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</si>
  <si>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</si>
  <si>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</si>
  <si>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</si>
  <si>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</si>
  <si>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</si>
  <si>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</si>
  <si>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</si>
  <si>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</si>
  <si>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</si>
  <si>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</si>
  <si>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</si>
  <si>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</si>
  <si>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</si>
  <si>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</si>
  <si>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</si>
  <si>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</si>
  <si>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</si>
  <si>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</si>
  <si>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</si>
  <si>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</si>
  <si>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</si>
  <si>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</si>
  <si>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</si>
  <si>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</si>
  <si>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</si>
  <si>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</si>
  <si>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</si>
  <si>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</si>
  <si>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</si>
  <si>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</si>
  <si>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</si>
  <si>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</si>
  <si>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</si>
  <si>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</si>
  <si>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</si>
  <si>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</si>
  <si>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</si>
  <si>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</si>
  <si>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</si>
  <si>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</si>
  <si>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</si>
  <si>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</si>
  <si>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</si>
  <si>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</si>
  <si>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</si>
  <si>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</si>
  <si>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</si>
  <si>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</si>
  <si>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</si>
  <si>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</si>
  <si>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</si>
  <si>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</si>
  <si>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</si>
  <si>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</si>
  <si>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</si>
  <si>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</si>
  <si>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</si>
  <si>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</si>
  <si>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</si>
  <si>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</si>
  <si>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</si>
  <si>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</si>
  <si>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</si>
  <si>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</si>
  <si>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</si>
  <si>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</si>
  <si>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</si>
  <si>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</si>
  <si>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</si>
  <si>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</si>
  <si>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</si>
  <si>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</si>
  <si>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</si>
  <si>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</si>
  <si>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</si>
  <si>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</si>
  <si>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</si>
  <si>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</si>
  <si>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</si>
  <si>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</si>
  <si>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</si>
  <si>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</si>
  <si>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</si>
  <si>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</si>
  <si>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</si>
  <si>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</si>
  <si>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</si>
  <si>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</si>
  <si>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</si>
  <si>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</si>
  <si>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</si>
  <si>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</si>
  <si>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</si>
  <si>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</si>
  <si>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</si>
  <si>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</si>
  <si>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</si>
  <si>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</si>
  <si>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</si>
  <si>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</si>
  <si>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</si>
  <si>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</si>
  <si>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</si>
  <si>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</si>
  <si>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</si>
  <si>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</si>
  <si>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</si>
  <si>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</si>
  <si>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</si>
  <si>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</si>
  <si>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</si>
  <si>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</si>
  <si>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</si>
  <si>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</si>
  <si>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</si>
  <si>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</si>
  <si>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</si>
  <si>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</si>
  <si>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</si>
  <si>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</si>
  <si>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</si>
  <si>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</si>
  <si>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</si>
  <si>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</si>
  <si>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</si>
  <si>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</si>
  <si>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</si>
  <si>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</si>
  <si>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</si>
  <si>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</si>
  <si>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</si>
  <si>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</si>
  <si>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</si>
  <si>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</si>
  <si>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</si>
  <si>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</si>
  <si>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</si>
  <si>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</si>
  <si>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</si>
  <si>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</si>
  <si>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</si>
  <si>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</si>
  <si>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</si>
  <si>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</si>
  <si>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</si>
  <si>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</si>
  <si>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</si>
  <si>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</si>
  <si>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</si>
  <si>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</si>
  <si>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</si>
  <si>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</si>
  <si>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</si>
  <si>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</si>
  <si>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</si>
  <si>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</si>
  <si>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</si>
  <si>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</si>
  <si>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</si>
  <si>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</si>
  <si>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</si>
  <si>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</si>
  <si>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</si>
  <si>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</si>
  <si>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</si>
  <si>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</si>
  <si>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</si>
  <si>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</si>
  <si>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</si>
  <si>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</si>
  <si>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</si>
  <si>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</si>
  <si>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</si>
  <si>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</si>
  <si>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</si>
  <si>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</si>
  <si>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</si>
  <si>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</si>
  <si>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</si>
  <si>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</si>
  <si>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</si>
  <si>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</si>
  <si>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</si>
  <si>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</si>
  <si>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</si>
  <si>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</si>
  <si>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</si>
  <si>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</si>
  <si>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</si>
  <si>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</si>
  <si>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</si>
  <si>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</si>
  <si>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</si>
  <si>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</si>
  <si>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</si>
  <si>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</si>
  <si>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</si>
  <si>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</si>
  <si>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</si>
  <si>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</si>
  <si>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</si>
  <si>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</si>
  <si>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</si>
  <si>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</si>
  <si>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</si>
  <si>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</si>
  <si>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</si>
  <si>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</si>
  <si>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</si>
  <si>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</si>
  <si>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</si>
  <si>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</si>
  <si>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</si>
  <si>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</si>
  <si>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</si>
  <si>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</si>
  <si>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</si>
  <si>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</si>
  <si>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</si>
  <si>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</si>
  <si>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</si>
  <si>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</si>
  <si>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</si>
  <si>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</si>
  <si>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</si>
  <si>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</si>
  <si>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</si>
  <si>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</si>
  <si>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</si>
  <si>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</si>
  <si>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</si>
  <si>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</si>
  <si>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</si>
  <si>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</si>
  <si>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</si>
  <si>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</si>
  <si>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</si>
  <si>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</si>
  <si>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</si>
  <si>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</si>
  <si>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</si>
  <si>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</si>
  <si>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</si>
  <si>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</si>
  <si>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</si>
  <si>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</si>
  <si>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</si>
  <si>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</si>
  <si>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</si>
  <si>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</si>
  <si>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</si>
  <si>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</si>
  <si>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</si>
  <si>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</si>
  <si>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</si>
  <si>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</si>
  <si>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</si>
  <si>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</si>
  <si>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</si>
  <si>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</si>
  <si>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</si>
  <si>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</si>
  <si>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</si>
  <si>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</si>
  <si>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</si>
  <si>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</si>
  <si>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</si>
  <si>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</si>
  <si>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</si>
  <si>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</si>
  <si>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</si>
  <si>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</si>
  <si>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</si>
  <si>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</si>
  <si>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</si>
  <si>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</si>
  <si>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</si>
  <si>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</si>
  <si>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</si>
  <si>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</si>
  <si>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</si>
  <si>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</si>
  <si>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</si>
  <si>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</si>
  <si>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</si>
  <si>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</si>
  <si>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</si>
  <si>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</si>
  <si>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</si>
  <si>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</si>
  <si>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</si>
  <si>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</si>
  <si>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</si>
  <si>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</si>
  <si>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</si>
  <si>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</si>
  <si>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</si>
  <si>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</si>
  <si>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</si>
  <si>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</si>
  <si>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</si>
  <si>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</si>
  <si>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</si>
  <si>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</si>
  <si>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</si>
  <si>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</si>
  <si>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</si>
  <si>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</si>
  <si>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</si>
  <si>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</si>
  <si>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</si>
  <si>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</si>
  <si>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</si>
  <si>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</si>
  <si>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</si>
  <si>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</si>
  <si>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</si>
  <si>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</si>
  <si>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</si>
  <si>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</si>
  <si>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</si>
  <si>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</si>
  <si>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</si>
  <si>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</si>
  <si>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</si>
  <si>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</si>
  <si>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</si>
  <si>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</si>
  <si>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</si>
  <si>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</si>
  <si>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</si>
  <si>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</si>
  <si>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</si>
  <si>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</si>
  <si>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</si>
  <si>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</si>
  <si>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</si>
  <si>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</si>
  <si>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</si>
  <si>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</si>
  <si>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</si>
  <si>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</si>
  <si>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</si>
  <si>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</si>
  <si>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</si>
  <si>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</si>
  <si>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</si>
  <si>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</si>
  <si>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</si>
  <si>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</si>
  <si>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</si>
  <si>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</si>
  <si>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</si>
  <si>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</si>
  <si>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</si>
  <si>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</si>
  <si>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</si>
  <si>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</si>
  <si>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</si>
  <si>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</si>
  <si>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</si>
  <si>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</si>
  <si>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</si>
  <si>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</si>
  <si>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</si>
  <si>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</si>
  <si>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</si>
  <si>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</si>
  <si>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</si>
  <si>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</si>
  <si>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</si>
  <si>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</si>
  <si>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</si>
  <si>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</si>
  <si>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</si>
  <si>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</si>
  <si>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</si>
  <si>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</si>
  <si>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</si>
  <si>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</si>
  <si>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</si>
  <si>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</si>
  <si>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</si>
  <si>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</si>
  <si>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</si>
  <si>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</si>
  <si>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</si>
  <si>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</si>
  <si>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</si>
  <si>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</si>
  <si>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</si>
  <si>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</si>
  <si>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</si>
  <si>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</si>
  <si>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</si>
  <si>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</si>
  <si>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</si>
  <si>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</si>
  <si>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</si>
  <si>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</si>
  <si>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</si>
  <si>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</si>
  <si>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</si>
  <si>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</si>
  <si>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</si>
  <si>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</si>
  <si>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</si>
  <si>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</si>
  <si>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</si>
  <si>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</si>
  <si>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</si>
  <si>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</si>
  <si>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</si>
  <si>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</si>
  <si>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</si>
  <si>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</si>
  <si>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</si>
  <si>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</si>
  <si>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</si>
  <si>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</si>
  <si>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</si>
  <si>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</si>
  <si>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</si>
  <si>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</si>
  <si>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</si>
  <si>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</si>
  <si>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</si>
  <si>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</si>
  <si>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</si>
  <si>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</si>
  <si>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</si>
  <si>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</si>
  <si>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</si>
  <si>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</si>
  <si>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</si>
  <si>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</si>
  <si>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</si>
  <si>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</si>
  <si>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</si>
  <si>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</si>
  <si>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</si>
  <si>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</si>
  <si>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</si>
  <si>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</si>
  <si>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</si>
  <si>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</si>
  <si>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</si>
  <si>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</si>
  <si>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</si>
  <si>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</si>
  <si>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</si>
  <si>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</si>
  <si>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</si>
  <si>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</si>
  <si>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</si>
  <si>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</si>
  <si>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</si>
  <si>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</si>
  <si>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</si>
  <si>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</si>
  <si>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</si>
  <si>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</si>
  <si>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</si>
  <si>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</si>
  <si>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</si>
  <si>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</si>
  <si>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</si>
  <si>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</si>
  <si>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</si>
  <si>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</si>
  <si>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</si>
  <si>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</si>
  <si>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</si>
  <si>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</si>
  <si>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</si>
  <si>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</si>
  <si>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</si>
  <si>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</si>
  <si>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</si>
  <si>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</si>
  <si>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</si>
  <si>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</si>
  <si>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</si>
  <si>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</si>
  <si>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</si>
  <si>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</si>
  <si>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</si>
  <si>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</si>
  <si>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</si>
  <si>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</si>
  <si>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</si>
  <si>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</si>
  <si>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</si>
  <si>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</si>
  <si>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</si>
  <si>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</si>
  <si>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</si>
  <si>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</si>
  <si>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</si>
  <si>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</si>
  <si>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</si>
  <si>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</si>
  <si>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</si>
  <si>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</si>
  <si>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</si>
  <si>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</si>
  <si>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</si>
  <si>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</si>
  <si>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</si>
  <si>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</si>
  <si>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</si>
  <si>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</si>
  <si>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</si>
  <si>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</si>
  <si>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</si>
  <si>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</si>
  <si>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</si>
  <si>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</si>
  <si>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</si>
  <si>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</si>
  <si>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</si>
  <si>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</si>
  <si>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</si>
  <si>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</si>
  <si>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</si>
  <si>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</si>
  <si>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</si>
  <si>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</si>
  <si>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</si>
  <si>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</si>
  <si>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</si>
  <si>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</si>
  <si>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</si>
  <si>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</si>
  <si>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</si>
  <si>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</si>
  <si>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</si>
  <si>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</si>
  <si>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</si>
  <si>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</si>
  <si>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</si>
  <si>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</si>
  <si>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</si>
  <si>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</si>
  <si>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</si>
  <si>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</si>
  <si>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</si>
  <si>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</si>
  <si>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</si>
  <si>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</si>
  <si>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</si>
  <si>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</si>
  <si>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</si>
  <si>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</si>
  <si>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</si>
  <si>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</si>
  <si>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</si>
  <si>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</si>
  <si>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</si>
  <si>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</si>
  <si>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</si>
  <si>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</si>
  <si>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</si>
  <si>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</si>
  <si>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</si>
  <si>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</si>
  <si>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</si>
  <si>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</si>
  <si>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</si>
  <si>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</si>
  <si>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</si>
  <si>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</si>
  <si>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</si>
  <si>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</si>
  <si>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</si>
  <si>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</si>
  <si>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</si>
  <si>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</si>
  <si>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</si>
  <si>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</si>
  <si>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</si>
  <si>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</si>
  <si>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</si>
  <si>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</si>
  <si>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</si>
  <si>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</si>
  <si>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</si>
  <si>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</si>
  <si>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</si>
  <si>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</si>
  <si>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</si>
  <si>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</si>
  <si>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</si>
  <si>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</si>
  <si>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</si>
  <si>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</si>
  <si>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</si>
  <si>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</si>
  <si>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</si>
  <si>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</si>
  <si>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</si>
  <si>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</si>
  <si>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</si>
  <si>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</si>
  <si>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</si>
  <si>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</si>
  <si>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</si>
  <si>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</si>
  <si>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</si>
  <si>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</si>
  <si>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</si>
  <si>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</si>
  <si>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</si>
  <si>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</si>
  <si>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</si>
  <si>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</si>
  <si>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</si>
  <si>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</si>
  <si>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</si>
  <si>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</si>
  <si>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</si>
  <si>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</si>
  <si>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</si>
  <si>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</si>
  <si>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</si>
  <si>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</si>
  <si>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</si>
  <si>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</si>
  <si>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</si>
  <si>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</si>
  <si>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</si>
  <si>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</si>
  <si>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</si>
  <si>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</si>
  <si>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</si>
  <si>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</si>
  <si>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</si>
  <si>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</si>
  <si>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</si>
  <si>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</si>
  <si>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</si>
  <si>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</si>
  <si>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</si>
  <si>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</si>
  <si>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</si>
  <si>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</si>
  <si>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</si>
  <si>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</si>
  <si>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</si>
  <si>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</si>
  <si>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</si>
  <si>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</si>
  <si>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</si>
  <si>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</si>
  <si>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</si>
  <si>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</si>
  <si>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</si>
  <si>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</si>
  <si>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</si>
  <si>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</si>
  <si>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</si>
  <si>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</si>
  <si>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</si>
  <si>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</si>
  <si>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</si>
  <si>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</si>
  <si>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</si>
  <si>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</si>
  <si>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</si>
  <si>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</si>
  <si>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</si>
  <si>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</si>
  <si>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</si>
  <si>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</si>
  <si>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</si>
  <si>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</si>
  <si>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</si>
  <si>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</si>
  <si>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</si>
  <si>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</si>
  <si>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</si>
  <si>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</si>
  <si>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</si>
  <si>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</si>
  <si>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</si>
  <si>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</si>
  <si>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</si>
  <si>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</si>
  <si>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</si>
  <si>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</si>
  <si>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</si>
  <si>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</si>
  <si>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</si>
  <si>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</si>
  <si>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</si>
  <si>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</si>
  <si>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</si>
  <si>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</si>
  <si>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</si>
  <si>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</si>
  <si>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</si>
  <si>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</si>
  <si>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</si>
  <si>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</si>
  <si>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</si>
  <si>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</si>
  <si>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</si>
  <si>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</si>
  <si>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</si>
  <si>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</si>
  <si>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</si>
  <si>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</si>
  <si>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</si>
  <si>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</si>
  <si>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</si>
  <si>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</si>
  <si>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</si>
  <si>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</si>
  <si>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</si>
  <si>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</si>
  <si>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</si>
  <si>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</si>
  <si>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</si>
  <si>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</si>
  <si>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</si>
  <si>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</si>
  <si>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</si>
  <si>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</si>
  <si>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</si>
  <si>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</si>
  <si>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</si>
  <si>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</si>
  <si>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</si>
  <si>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</si>
  <si>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</si>
  <si>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</si>
  <si>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</si>
  <si>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</si>
  <si>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</si>
  <si>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</si>
  <si>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</si>
  <si>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</si>
  <si>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</si>
  <si>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</si>
  <si>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</si>
  <si>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</si>
  <si>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</si>
  <si>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</si>
  <si>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</si>
  <si>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</si>
  <si>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</si>
  <si>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</si>
  <si>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</si>
  <si>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</si>
  <si>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</si>
  <si>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</si>
  <si>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</si>
  <si>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</si>
  <si>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</si>
  <si>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</si>
  <si>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</si>
  <si>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</si>
  <si>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</si>
  <si>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</si>
  <si>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</si>
  <si>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</si>
  <si>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</si>
  <si>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</si>
  <si>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</si>
  <si>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</si>
  <si>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</si>
  <si>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</si>
  <si>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</si>
  <si>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</si>
  <si>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</si>
  <si>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</si>
  <si>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</si>
  <si>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</si>
  <si>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</si>
  <si>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</si>
  <si>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</si>
  <si>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</si>
  <si>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</si>
  <si>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</si>
  <si>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</si>
  <si>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</si>
  <si>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</si>
  <si>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</si>
  <si>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</si>
  <si>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</si>
  <si>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</si>
  <si>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</si>
  <si>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</si>
  <si>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</si>
  <si>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</si>
  <si>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</si>
  <si>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</si>
  <si>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</si>
  <si>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</si>
  <si>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</si>
  <si>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</si>
  <si>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</si>
  <si>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</si>
  <si>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</si>
  <si>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</si>
  <si>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</si>
  <si>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</si>
  <si>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</si>
  <si>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</si>
  <si>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</si>
  <si>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</si>
  <si>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</si>
  <si>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</si>
  <si>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</si>
  <si>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</si>
  <si>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</si>
  <si>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</si>
  <si>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</si>
  <si>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</si>
  <si>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</si>
  <si>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</si>
  <si>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</si>
  <si>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</si>
  <si>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</si>
  <si>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</si>
  <si>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</si>
  <si>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</si>
  <si>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</si>
  <si>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</si>
  <si>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</si>
  <si>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</si>
  <si>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</si>
  <si>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</si>
  <si>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</si>
  <si>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</si>
  <si>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</si>
  <si>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</si>
  <si>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</si>
  <si>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</si>
  <si>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</si>
  <si>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</si>
  <si>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</si>
  <si>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</si>
  <si>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</si>
  <si>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</si>
  <si>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</si>
  <si>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</si>
  <si>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</si>
  <si>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</si>
  <si>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</si>
  <si>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</si>
  <si>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</si>
  <si>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</si>
  <si>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</si>
  <si>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</si>
  <si>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</si>
  <si>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</si>
  <si>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</si>
  <si>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</si>
  <si>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</si>
  <si>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</si>
  <si>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</si>
  <si>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</si>
  <si>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</si>
  <si>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</si>
  <si>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</si>
  <si>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</si>
  <si>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</si>
  <si>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</si>
  <si>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</si>
  <si>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</si>
  <si>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</si>
  <si>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</si>
  <si>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</si>
  <si>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</si>
  <si>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</si>
  <si>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</si>
  <si>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</si>
  <si>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</si>
  <si>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</si>
  <si>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</si>
  <si>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</si>
  <si>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</si>
  <si>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</si>
  <si>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</si>
  <si>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</si>
  <si>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</si>
  <si>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</si>
  <si>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</si>
  <si>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</si>
  <si>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</si>
  <si>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</si>
  <si>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</si>
  <si>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</si>
  <si>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</si>
  <si>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</si>
  <si>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</si>
  <si>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</si>
  <si>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</si>
  <si>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</si>
  <si>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</si>
  <si>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</si>
  <si>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</si>
  <si>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</si>
  <si>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</si>
  <si>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</si>
  <si>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</si>
  <si>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</si>
  <si>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</si>
  <si>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</si>
  <si>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</si>
  <si>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</si>
  <si>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</si>
  <si>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</si>
  <si>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</si>
  <si>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</si>
  <si>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</si>
  <si>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</si>
  <si>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</si>
  <si>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</si>
  <si>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</si>
  <si>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</si>
  <si>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</si>
  <si>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</si>
  <si>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</si>
  <si>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</si>
  <si>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</si>
  <si>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</si>
  <si>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</si>
  <si>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</si>
  <si>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</si>
  <si>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</si>
  <si>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</si>
  <si>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</si>
  <si>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</si>
  <si>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</si>
  <si>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</si>
  <si>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</si>
  <si>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</si>
  <si>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</si>
  <si>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</si>
  <si>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</si>
  <si>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</si>
  <si>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</si>
  <si>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</si>
  <si>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</si>
  <si>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</si>
  <si>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</si>
  <si>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</si>
  <si>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</si>
  <si>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</si>
  <si>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</si>
  <si>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</si>
  <si>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</si>
  <si>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</si>
  <si>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</si>
  <si>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</si>
  <si>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</si>
  <si>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</si>
  <si>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</si>
  <si>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</si>
  <si>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</si>
  <si>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</si>
  <si>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</si>
  <si>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</si>
  <si>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</si>
  <si>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</si>
  <si>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</si>
  <si>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</si>
  <si>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</si>
  <si>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</si>
  <si>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</si>
  <si>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</si>
  <si>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</si>
  <si>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</si>
  <si>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</si>
  <si>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</si>
  <si>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</si>
  <si>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</si>
  <si>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</si>
  <si>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</si>
  <si>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</si>
  <si>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</si>
  <si>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</si>
  <si>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</si>
  <si>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</si>
  <si>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</si>
  <si>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</si>
  <si>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</si>
  <si>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</si>
  <si>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</si>
  <si>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</si>
  <si>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</si>
  <si>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</si>
  <si>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</si>
  <si>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</si>
  <si>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</si>
  <si>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</si>
  <si>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</si>
  <si>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</si>
  <si>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</si>
  <si>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</si>
  <si>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</si>
  <si>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</si>
  <si>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</si>
  <si>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</si>
  <si>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</si>
  <si>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</si>
  <si>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</si>
  <si>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</si>
  <si>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</si>
  <si>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</si>
  <si>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</si>
  <si>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</si>
  <si>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</si>
  <si>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</si>
  <si>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</si>
  <si>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</si>
  <si>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</si>
  <si>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</si>
  <si>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</si>
  <si>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</si>
  <si>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</si>
  <si>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</si>
  <si>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</si>
  <si>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</si>
  <si>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</si>
  <si>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</si>
  <si>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</si>
  <si>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</si>
  <si>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</si>
  <si>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</si>
  <si>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</si>
  <si>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</si>
  <si>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</si>
  <si>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</si>
  <si>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</si>
  <si>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</si>
  <si>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</si>
  <si>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</si>
  <si>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</si>
  <si>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</si>
  <si>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</si>
  <si>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</si>
  <si>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</si>
  <si>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</si>
  <si>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</si>
  <si>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</si>
  <si>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</si>
  <si>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</si>
  <si>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</si>
  <si>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</si>
  <si>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</si>
  <si>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</si>
  <si>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</si>
  <si>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</si>
  <si>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</si>
  <si>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</si>
  <si>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</si>
  <si>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</si>
  <si>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</si>
  <si>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</si>
  <si>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</si>
  <si>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</si>
  <si>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</si>
  <si>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</si>
  <si>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</si>
  <si>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</si>
  <si>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</si>
  <si>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</si>
  <si>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</si>
  <si>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</si>
  <si>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</si>
  <si>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</si>
  <si>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</si>
  <si>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</si>
  <si>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</si>
  <si>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</si>
  <si>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</si>
  <si>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</si>
  <si>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</si>
  <si>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</si>
  <si>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</si>
  <si>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</si>
  <si>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</si>
  <si>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</si>
  <si>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</si>
  <si>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</si>
  <si>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</si>
  <si>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</si>
  <si>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</si>
  <si>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</si>
  <si>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</si>
  <si>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</si>
  <si>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</si>
  <si>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</si>
  <si>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</si>
  <si>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</si>
  <si>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</si>
  <si>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</si>
  <si>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</si>
  <si>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</si>
  <si>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</si>
  <si>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</si>
  <si>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</si>
  <si>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</si>
  <si>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</si>
  <si>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</si>
  <si>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</si>
  <si>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</si>
  <si>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</si>
  <si>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</si>
  <si>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</si>
  <si>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</si>
  <si>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</si>
  <si>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</si>
  <si>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</si>
  <si>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</si>
  <si>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</si>
  <si>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</si>
  <si>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</si>
  <si>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</si>
  <si>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</si>
  <si>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</si>
  <si>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</si>
  <si>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</si>
  <si>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</si>
  <si>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</si>
  <si>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</si>
  <si>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</si>
  <si>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</si>
  <si>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</si>
  <si>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</si>
  <si>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</si>
  <si>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</si>
  <si>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</si>
  <si>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</si>
  <si>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</si>
  <si>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</si>
  <si>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</si>
  <si>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</si>
  <si>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</si>
  <si>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</si>
  <si>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</si>
  <si>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</si>
  <si>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</si>
  <si>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</si>
  <si>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</si>
  <si>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</si>
  <si>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</si>
  <si>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</si>
  <si>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</si>
  <si>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</si>
  <si>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</si>
  <si>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</si>
  <si>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</si>
  <si>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</si>
  <si>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</si>
  <si>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</si>
  <si>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</si>
  <si>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</si>
  <si>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</si>
  <si>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</si>
  <si>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</si>
  <si>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</si>
  <si>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</si>
  <si>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</si>
  <si>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</si>
  <si>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</si>
  <si>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</si>
  <si>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</si>
  <si>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</si>
  <si>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</si>
  <si>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</si>
  <si>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</si>
  <si>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</si>
  <si>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</si>
  <si>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</si>
  <si>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</si>
  <si>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</si>
  <si>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</si>
  <si>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</si>
  <si>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</si>
  <si>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</si>
  <si>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</si>
  <si>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</si>
  <si>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</si>
  <si>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</si>
  <si>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</si>
  <si>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</si>
  <si>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</si>
  <si>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</si>
  <si>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</si>
  <si>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</si>
  <si>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</si>
  <si>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</si>
  <si>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</si>
  <si>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</si>
  <si>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</si>
  <si>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</si>
  <si>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</si>
  <si>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</si>
  <si>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</si>
  <si>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</si>
  <si>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</si>
  <si>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</si>
  <si>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</si>
  <si>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</si>
  <si>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</si>
  <si>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</si>
  <si>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</si>
  <si>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</si>
  <si>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</si>
  <si>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</si>
  <si>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</si>
  <si>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</si>
  <si>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</si>
  <si>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</si>
  <si>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</si>
  <si>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</si>
  <si>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</si>
  <si>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</si>
  <si>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</si>
  <si>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</si>
  <si>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</si>
  <si>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</si>
  <si>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</si>
  <si>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</si>
  <si>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</si>
  <si>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</si>
  <si>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</si>
  <si>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</si>
  <si>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</si>
  <si>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</si>
  <si>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</si>
  <si>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</si>
  <si>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</si>
  <si>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</si>
  <si>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</si>
  <si>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</si>
  <si>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</si>
  <si>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</si>
  <si>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</si>
  <si>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</si>
  <si>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</si>
  <si>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</si>
  <si>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</si>
  <si>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</si>
  <si>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</si>
  <si>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</si>
  <si>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</si>
  <si>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</si>
  <si>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</si>
  <si>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</si>
  <si>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</si>
  <si>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</si>
  <si>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</si>
  <si>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</si>
  <si>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</si>
  <si>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</si>
  <si>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</si>
  <si>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</si>
  <si>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</si>
  <si>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</si>
  <si>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</si>
  <si>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</si>
  <si>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</si>
  <si>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</si>
  <si>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</si>
  <si>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</si>
  <si>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</si>
  <si>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</si>
  <si>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</si>
  <si>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</si>
  <si>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</si>
  <si>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</si>
  <si>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</si>
  <si>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</si>
  <si>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</si>
  <si>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</si>
  <si>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</si>
  <si>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</si>
  <si>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</si>
  <si>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</si>
  <si>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</si>
  <si>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</si>
  <si>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</si>
  <si>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</si>
  <si>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</si>
  <si>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</si>
  <si>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</si>
  <si>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</si>
  <si>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</si>
  <si>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</si>
  <si>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</si>
  <si>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</si>
  <si>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</si>
  <si>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</si>
  <si>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</si>
  <si>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</si>
  <si>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</si>
  <si>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</si>
  <si>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</si>
  <si>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</si>
  <si>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</si>
  <si>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</si>
  <si>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</si>
  <si>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</si>
  <si>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</si>
  <si>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</si>
  <si>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</si>
  <si>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</si>
  <si>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</si>
  <si>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</si>
  <si>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</si>
  <si>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</si>
  <si>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</si>
  <si>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</si>
  <si>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</si>
  <si>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</si>
  <si>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</si>
  <si>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</si>
  <si>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</si>
  <si>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</si>
  <si>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</si>
  <si>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</si>
  <si>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</si>
  <si>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</si>
  <si>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</si>
  <si>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</si>
  <si>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</si>
  <si>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</si>
  <si>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</si>
  <si>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</si>
  <si>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</si>
  <si>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</si>
  <si>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</si>
  <si>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</si>
  <si>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</si>
  <si>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</si>
  <si>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</si>
  <si>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</si>
  <si>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</si>
  <si>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</si>
  <si>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</si>
  <si>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</si>
  <si>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</si>
  <si>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</si>
  <si>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</si>
  <si>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</si>
  <si>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</si>
  <si>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</si>
  <si>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</si>
  <si>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</si>
  <si>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</si>
  <si>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</si>
  <si>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</si>
  <si>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</si>
  <si>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</si>
  <si>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</si>
  <si>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</si>
  <si>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</si>
  <si>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</si>
  <si>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</si>
  <si>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</si>
  <si>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</si>
  <si>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</si>
  <si>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</si>
  <si>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</si>
  <si>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</si>
  <si>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</si>
  <si>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</si>
  <si>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</si>
  <si>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</si>
  <si>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</si>
  <si>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</si>
  <si>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</si>
  <si>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</si>
  <si>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</si>
  <si>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</si>
  <si>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</si>
  <si>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</si>
  <si>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</si>
  <si>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</si>
  <si>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</si>
  <si>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</si>
  <si>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</si>
  <si>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</si>
  <si>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</si>
  <si>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</si>
  <si>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</si>
  <si>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</si>
  <si>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</si>
  <si>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</si>
  <si>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</si>
  <si>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</si>
  <si>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</si>
  <si>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</si>
  <si>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</si>
  <si>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</si>
  <si>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</si>
  <si>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</si>
  <si>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</si>
  <si>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</si>
  <si>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</si>
  <si>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</si>
  <si>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</si>
  <si>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</si>
  <si>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</si>
  <si>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</si>
  <si>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</si>
  <si>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</si>
  <si>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</si>
  <si>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</si>
  <si>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</si>
  <si>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</si>
  <si>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</si>
  <si>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</si>
  <si>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</si>
  <si>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</si>
  <si>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</si>
  <si>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</si>
  <si>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</si>
  <si>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</si>
  <si>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</si>
  <si>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</si>
  <si>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</si>
  <si>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</si>
  <si>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</si>
  <si>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</si>
  <si>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</si>
  <si>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</si>
  <si>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</si>
  <si>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</si>
  <si>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</si>
  <si>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</si>
  <si>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</si>
  <si>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</si>
  <si>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</si>
  <si>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</si>
  <si>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</si>
  <si>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</si>
  <si>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</si>
  <si>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</si>
  <si>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</si>
  <si>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</si>
  <si>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</si>
  <si>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</si>
  <si>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</si>
  <si>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</si>
  <si>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</si>
  <si>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</si>
  <si>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</si>
  <si>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</si>
  <si>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</si>
  <si>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</si>
  <si>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</si>
  <si>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</si>
  <si>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</si>
  <si>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</si>
  <si>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</si>
  <si>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</si>
  <si>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</si>
  <si>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</si>
  <si>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</si>
  <si>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</si>
  <si>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</si>
  <si>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</si>
  <si>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</si>
  <si>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</si>
  <si>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</si>
  <si>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</si>
  <si>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</si>
  <si>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</si>
  <si>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</si>
  <si>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</si>
  <si>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</si>
  <si>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</si>
  <si>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</si>
  <si>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</si>
  <si>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</si>
  <si>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</si>
  <si>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</si>
  <si>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</si>
  <si>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</si>
  <si>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</si>
  <si>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</si>
  <si>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</si>
  <si>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</si>
  <si>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</si>
  <si>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</si>
  <si>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</si>
  <si>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</si>
  <si>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</si>
  <si>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</si>
  <si>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</si>
  <si>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</si>
  <si>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</si>
  <si>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</si>
  <si>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</si>
  <si>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</si>
  <si>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</si>
  <si>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</si>
  <si>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</si>
  <si>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</si>
  <si>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</si>
  <si>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</si>
  <si>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</si>
  <si>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</si>
  <si>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</si>
  <si>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</si>
  <si>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</si>
  <si>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</si>
  <si>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</si>
  <si>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</si>
  <si>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</si>
  <si>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</si>
  <si>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</si>
  <si>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</si>
  <si>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</si>
  <si>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</si>
  <si>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</si>
  <si>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</si>
  <si>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</si>
  <si>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</si>
  <si>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</si>
  <si>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</si>
  <si>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</si>
  <si>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</si>
  <si>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</si>
  <si>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</si>
  <si>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</si>
  <si>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</si>
  <si>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</si>
  <si>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</si>
  <si>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</si>
  <si>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</si>
  <si>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</si>
  <si>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</si>
  <si>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</si>
  <si>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</si>
  <si>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</si>
  <si>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</si>
  <si>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</si>
  <si>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</si>
  <si>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</si>
  <si>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</si>
  <si>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</si>
  <si>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</si>
  <si>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</si>
  <si>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</si>
  <si>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</si>
  <si>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</si>
  <si>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</si>
  <si>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</si>
  <si>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</si>
  <si>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</si>
  <si>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</si>
  <si>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</si>
  <si>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</si>
  <si>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</si>
  <si>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</si>
  <si>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</si>
  <si>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</si>
  <si>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</si>
  <si>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</si>
  <si>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</si>
  <si>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</si>
  <si>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</si>
  <si>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</si>
  <si>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</si>
  <si>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</si>
  <si>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</si>
  <si>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</si>
  <si>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</si>
  <si>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</si>
  <si>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</si>
  <si>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</si>
  <si>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</si>
  <si>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</si>
  <si>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</si>
  <si>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</si>
  <si>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</si>
  <si>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</si>
  <si>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</si>
  <si>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</si>
  <si>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</si>
  <si>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</si>
  <si>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</si>
  <si>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</si>
  <si>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</si>
  <si>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</si>
  <si>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</si>
  <si>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</si>
  <si>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</si>
  <si>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</si>
  <si>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</si>
  <si>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</si>
  <si>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</si>
  <si>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</si>
  <si>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</si>
  <si>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</si>
  <si>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</si>
  <si>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</si>
  <si>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</si>
  <si>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</si>
  <si>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</si>
  <si>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</si>
  <si>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</si>
  <si>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</si>
  <si>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</si>
  <si>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</si>
  <si>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</si>
  <si>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</si>
  <si>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</si>
  <si>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</si>
  <si>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</si>
  <si>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</si>
  <si>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</si>
  <si>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</si>
  <si>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</si>
  <si>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</si>
  <si>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</si>
  <si>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</si>
  <si>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</si>
  <si>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</si>
  <si>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</si>
  <si>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</si>
  <si>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</si>
  <si>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</si>
  <si>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</si>
  <si>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</si>
  <si>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</si>
  <si>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</si>
  <si>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</si>
  <si>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</si>
  <si>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</si>
  <si>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</si>
  <si>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</si>
  <si>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</si>
  <si>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</si>
  <si>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</si>
  <si>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</si>
  <si>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</si>
  <si>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</si>
  <si>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</si>
  <si>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</si>
  <si>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</si>
  <si>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</si>
  <si>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</si>
  <si>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</si>
  <si>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</si>
  <si>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</si>
  <si>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</si>
  <si>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</si>
  <si>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</si>
  <si>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</si>
  <si>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</si>
  <si>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</si>
  <si>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</si>
  <si>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</si>
  <si>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</si>
  <si>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</si>
  <si>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</si>
  <si>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</si>
  <si>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</si>
  <si>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</si>
  <si>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</si>
  <si>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</si>
  <si>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</si>
  <si>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</si>
  <si>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</si>
  <si>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</si>
  <si>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</si>
  <si>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</si>
  <si>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</si>
  <si>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</si>
  <si>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</si>
  <si>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</si>
  <si>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</si>
  <si>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</si>
  <si>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</si>
  <si>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</si>
  <si>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</si>
  <si>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</si>
  <si>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</si>
  <si>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</si>
  <si>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</si>
  <si>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</si>
  <si>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</si>
  <si>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</si>
  <si>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</si>
  <si>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</si>
  <si>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</si>
  <si>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</si>
  <si>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</si>
  <si>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</si>
  <si>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</si>
  <si>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</si>
  <si>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</si>
  <si>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</si>
  <si>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</si>
  <si>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</si>
  <si>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</si>
  <si>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</si>
  <si>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</si>
  <si>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</si>
  <si>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</si>
  <si>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</si>
  <si>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</si>
  <si>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</si>
  <si>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</si>
  <si>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</si>
  <si>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</si>
  <si>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</si>
  <si>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</si>
  <si>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</si>
  <si>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</si>
  <si>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</si>
  <si>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</si>
  <si>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</si>
  <si>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</si>
  <si>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</si>
  <si>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</si>
  <si>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</si>
  <si>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</si>
  <si>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</si>
  <si>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</si>
  <si>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</si>
  <si>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</si>
  <si>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</si>
  <si>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</si>
  <si>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</si>
  <si>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</si>
  <si>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</si>
  <si>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</si>
  <si>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</si>
  <si>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</si>
  <si>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</si>
  <si>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</si>
  <si>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</si>
  <si>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</si>
  <si>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</si>
  <si>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</si>
  <si>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</si>
  <si>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</si>
  <si>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</si>
  <si>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</si>
  <si>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</si>
  <si>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</si>
  <si>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</si>
  <si>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</si>
  <si>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</si>
  <si>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</si>
  <si>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</si>
  <si>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</si>
  <si>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</si>
  <si>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</si>
  <si>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</si>
  <si>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</si>
  <si>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</si>
  <si>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</si>
  <si>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</si>
  <si>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</si>
  <si>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</si>
  <si>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</si>
  <si>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</si>
  <si>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</si>
  <si>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</si>
  <si>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</si>
  <si>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</si>
  <si>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</si>
  <si>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</si>
  <si>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</si>
  <si>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</si>
  <si>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</si>
  <si>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</si>
  <si>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</si>
  <si>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</si>
  <si>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</si>
  <si>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</si>
  <si>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</si>
  <si>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</si>
  <si>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</si>
  <si>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</si>
  <si>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</si>
  <si>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</si>
  <si>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</si>
  <si>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</si>
  <si>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</si>
  <si>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</si>
  <si>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</si>
  <si>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</si>
  <si>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</si>
  <si>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</si>
  <si>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</si>
  <si>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</si>
  <si>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</si>
  <si>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</si>
  <si>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</si>
  <si>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</si>
  <si>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</si>
  <si>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</si>
  <si>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</si>
  <si>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</si>
  <si>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</si>
  <si>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</si>
  <si>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</si>
  <si>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</si>
  <si>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</si>
  <si>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</si>
  <si>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</si>
  <si>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</si>
  <si>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</si>
  <si>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</si>
  <si>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</si>
  <si>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</si>
  <si>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</si>
  <si>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</si>
  <si>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</si>
  <si>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</si>
  <si>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</si>
  <si>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</si>
  <si>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</si>
  <si>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</si>
  <si>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</si>
  <si>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</si>
  <si>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</si>
  <si>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</si>
  <si>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</si>
  <si>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</si>
  <si>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</si>
  <si>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</si>
  <si>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</si>
  <si>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</si>
  <si>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</si>
  <si>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</si>
  <si>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</si>
  <si>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</si>
  <si>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</si>
  <si>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</si>
  <si>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</si>
  <si>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</si>
  <si>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</si>
  <si>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</si>
  <si>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</si>
  <si>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</si>
  <si>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</si>
  <si>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</si>
  <si>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</si>
  <si>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</si>
  <si>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</si>
  <si>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</si>
  <si>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</si>
  <si>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</si>
  <si>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</si>
  <si>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</si>
  <si>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</si>
  <si>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</si>
  <si>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</si>
  <si>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</si>
  <si>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</si>
  <si>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</si>
  <si>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</si>
  <si>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</si>
  <si>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</si>
  <si>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</si>
  <si>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</si>
  <si>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</si>
  <si>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</si>
  <si>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</si>
  <si>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</si>
  <si>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</si>
  <si>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</si>
  <si>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</si>
  <si>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</si>
  <si>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</si>
  <si>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</si>
  <si>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</si>
  <si>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</si>
  <si>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</si>
  <si>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</si>
  <si>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</si>
  <si>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</si>
  <si>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</si>
  <si>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</si>
  <si>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</si>
  <si>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</si>
  <si>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</si>
  <si>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</si>
  <si>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</si>
  <si>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</si>
  <si>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</si>
  <si>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</si>
  <si>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</si>
  <si>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</si>
  <si>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</si>
  <si>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</si>
  <si>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</si>
  <si>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</si>
  <si>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</si>
  <si>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</si>
  <si>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</si>
  <si>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</si>
  <si>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</si>
  <si>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</si>
  <si>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</si>
  <si>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</si>
  <si>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</si>
  <si>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</si>
  <si>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</si>
  <si>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</si>
  <si>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</si>
  <si>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</si>
  <si>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</si>
  <si>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</si>
  <si>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</si>
  <si>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</si>
  <si>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</si>
  <si>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</si>
  <si>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</si>
  <si>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</si>
  <si>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</si>
  <si>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</si>
  <si>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</si>
  <si>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</si>
  <si>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</si>
  <si>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</si>
  <si>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</si>
  <si>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</si>
  <si>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</si>
  <si>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</si>
  <si>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</si>
  <si>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</si>
  <si>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</si>
  <si>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</si>
  <si>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</si>
  <si>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</si>
  <si>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</si>
  <si>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</si>
  <si>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</si>
  <si>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</si>
  <si>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</si>
  <si>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</si>
  <si>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</si>
  <si>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</si>
  <si>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</si>
  <si>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</si>
  <si>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</si>
  <si>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</si>
  <si>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</si>
  <si>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</si>
  <si>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</si>
  <si>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</si>
  <si>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</si>
  <si>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</si>
  <si>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</si>
  <si>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</si>
  <si>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</si>
  <si>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</si>
  <si>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</si>
  <si>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</si>
  <si>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</si>
  <si>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</si>
  <si>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</si>
  <si>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</si>
  <si>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</si>
  <si>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</si>
  <si>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</si>
  <si>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</si>
  <si>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</si>
  <si>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</si>
  <si>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</si>
  <si>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</si>
  <si>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</si>
  <si>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</si>
  <si>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</si>
  <si>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</si>
  <si>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</si>
  <si>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</si>
  <si>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</si>
  <si>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</si>
  <si>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</si>
  <si>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</si>
  <si>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</si>
  <si>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</si>
  <si>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</si>
  <si>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</si>
  <si>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</si>
  <si>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</si>
  <si>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</si>
  <si>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</si>
  <si>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</si>
  <si>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</si>
  <si>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</si>
  <si>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</si>
  <si>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</si>
  <si>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</si>
  <si>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</si>
  <si>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</si>
  <si>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</si>
  <si>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</si>
  <si>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</si>
  <si>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</si>
  <si>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</si>
  <si>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</si>
  <si>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</si>
  <si>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</si>
  <si>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</si>
  <si>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</si>
  <si>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</si>
  <si>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</si>
  <si>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</si>
  <si>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</si>
  <si>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</si>
  <si>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</si>
  <si>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</si>
  <si>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</si>
  <si>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</si>
  <si>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</si>
  <si>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</si>
  <si>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</si>
  <si>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</si>
  <si>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</si>
  <si>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</si>
  <si>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</si>
  <si>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</si>
  <si>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</si>
  <si>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</si>
  <si>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</si>
  <si>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</si>
  <si>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</si>
  <si>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</si>
  <si>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</si>
  <si>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</si>
  <si>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</si>
  <si>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</si>
  <si>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</si>
  <si>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</si>
  <si>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</si>
  <si>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</si>
  <si>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</si>
  <si>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</si>
  <si>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</si>
  <si>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</si>
  <si>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</si>
  <si>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</si>
  <si>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</si>
  <si>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</si>
  <si>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</si>
  <si>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</si>
  <si>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</si>
  <si>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</si>
  <si>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</si>
  <si>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</si>
  <si>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</si>
  <si>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</si>
  <si>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</si>
  <si>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</si>
  <si>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</si>
  <si>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</si>
  <si>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</si>
  <si>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</si>
  <si>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</si>
  <si>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</si>
  <si>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</si>
  <si>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</si>
  <si>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</si>
  <si>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</si>
  <si>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</si>
  <si>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</si>
  <si>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</si>
  <si>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</si>
  <si>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</si>
  <si>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</si>
  <si>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</si>
  <si>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</si>
  <si>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</si>
  <si>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</si>
  <si>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</si>
  <si>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</si>
  <si>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</si>
  <si>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</si>
  <si>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</si>
  <si>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</si>
  <si>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</si>
  <si>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</si>
  <si>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</si>
  <si>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</si>
  <si>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</si>
  <si>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</si>
  <si>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</si>
  <si>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</si>
  <si>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</si>
  <si>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</si>
  <si>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</si>
  <si>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</si>
  <si>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</si>
  <si>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</si>
  <si>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</si>
  <si>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</si>
  <si>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</si>
  <si>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</si>
  <si>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</si>
  <si>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</si>
  <si>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</si>
  <si>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</si>
  <si>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</si>
  <si>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</si>
  <si>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</si>
  <si>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</si>
  <si>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</si>
  <si>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</si>
  <si>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</si>
  <si>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</si>
  <si>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</si>
  <si>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</si>
  <si>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</si>
  <si>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</si>
  <si>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</si>
  <si>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</si>
  <si>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</si>
  <si>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</si>
  <si>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</si>
  <si>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</si>
  <si>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</si>
  <si>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</si>
  <si>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</si>
  <si>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</si>
  <si>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</si>
  <si>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</si>
  <si>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</si>
  <si>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</si>
  <si>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</si>
  <si>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</si>
  <si>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</si>
  <si>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</si>
  <si>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</si>
  <si>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</si>
  <si>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</si>
  <si>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</si>
  <si>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</si>
  <si>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</si>
  <si>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</si>
  <si>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</si>
  <si>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</si>
  <si>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</si>
  <si>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</si>
  <si>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</si>
  <si>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</si>
  <si>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</si>
  <si>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</si>
  <si>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</si>
  <si>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</si>
  <si>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</si>
  <si>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</si>
  <si>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</si>
  <si>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</si>
  <si>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</si>
  <si>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</si>
  <si>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</si>
  <si>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</si>
  <si>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</si>
  <si>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</si>
  <si>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</si>
  <si>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</si>
  <si>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</si>
  <si>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</si>
  <si>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</si>
  <si>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</si>
  <si>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</si>
  <si>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</si>
  <si>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</si>
  <si>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</si>
  <si>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</si>
  <si>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</si>
  <si>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</si>
  <si>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</si>
  <si>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</si>
  <si>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</si>
  <si>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</si>
  <si>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</si>
  <si>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</si>
  <si>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</si>
  <si>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</si>
  <si>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</si>
  <si>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</si>
  <si>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</si>
  <si>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</si>
  <si>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</si>
  <si>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</si>
  <si>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</si>
  <si>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</si>
  <si>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</si>
  <si>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</si>
  <si>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</si>
  <si>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</si>
  <si>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</si>
  <si>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</si>
  <si>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</si>
  <si>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</si>
  <si>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</si>
  <si>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</si>
  <si>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</si>
  <si>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</si>
  <si>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</si>
  <si>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</si>
  <si>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</si>
  <si>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</si>
  <si>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</si>
  <si>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</si>
  <si>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</si>
  <si>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</si>
  <si>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</si>
  <si>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</si>
  <si>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</si>
  <si>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</si>
  <si>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</si>
  <si>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</si>
  <si>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</si>
  <si>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</si>
  <si>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</si>
  <si>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</si>
  <si>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</si>
  <si>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</si>
  <si>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</si>
  <si>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</si>
  <si>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</si>
  <si>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</si>
  <si>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</si>
  <si>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</si>
  <si>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</si>
  <si>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</si>
  <si>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</si>
  <si>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</si>
  <si>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</si>
  <si>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</si>
  <si>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</si>
  <si>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</si>
  <si>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</si>
  <si>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</si>
  <si>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</si>
  <si>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</si>
  <si>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</si>
  <si>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</si>
  <si>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</si>
  <si>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</si>
  <si>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</si>
  <si>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</si>
  <si>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</si>
  <si>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</si>
  <si>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</si>
  <si>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</si>
  <si>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</si>
  <si>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</si>
  <si>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</si>
  <si>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</si>
  <si>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</si>
  <si>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</si>
  <si>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</si>
  <si>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</si>
  <si>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</si>
  <si>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</si>
  <si>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</si>
  <si>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</si>
  <si>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</si>
  <si>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</si>
  <si>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</si>
  <si>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</si>
  <si>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</si>
  <si>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</si>
  <si>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</si>
  <si>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</si>
  <si>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</si>
  <si>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</si>
  <si>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</si>
  <si>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</si>
  <si>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</si>
  <si>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</si>
  <si>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</si>
  <si>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</si>
  <si>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</si>
  <si>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</si>
  <si>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</si>
  <si>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</si>
  <si>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</si>
  <si>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</si>
  <si>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</si>
  <si>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</si>
  <si>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</si>
  <si>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</si>
  <si>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</si>
  <si>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</si>
  <si>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</si>
  <si>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</si>
  <si>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</si>
  <si>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</si>
  <si>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</si>
  <si>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</si>
  <si>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</si>
  <si>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</si>
  <si>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</si>
  <si>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</si>
  <si>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</si>
  <si>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</si>
  <si>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</si>
  <si>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</si>
  <si>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</si>
  <si>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</si>
  <si>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</si>
  <si>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</si>
  <si>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</si>
  <si>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</si>
  <si>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</si>
  <si>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</si>
  <si>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</si>
  <si>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</si>
  <si>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</si>
  <si>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</si>
  <si>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</si>
  <si>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</si>
  <si>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</si>
  <si>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</si>
  <si>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</si>
  <si>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</si>
  <si>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</si>
  <si>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</si>
  <si>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</si>
  <si>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</si>
  <si>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</si>
  <si>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</si>
  <si>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</si>
  <si>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</si>
  <si>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</si>
  <si>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</si>
  <si>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</si>
  <si>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</si>
  <si>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</si>
  <si>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</si>
  <si>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</si>
  <si>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</si>
  <si>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</si>
  <si>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</si>
  <si>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</si>
  <si>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</si>
  <si>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</si>
  <si>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</si>
  <si>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</si>
  <si>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</si>
  <si>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</si>
  <si>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</si>
  <si>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</si>
  <si>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</si>
  <si>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</si>
  <si>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</si>
  <si>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</si>
  <si>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</si>
  <si>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</si>
  <si>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</si>
  <si>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</si>
  <si>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</si>
  <si>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</si>
  <si>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</si>
  <si>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</si>
  <si>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</si>
  <si>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</si>
  <si>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</si>
  <si>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</si>
  <si>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</si>
  <si>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</si>
  <si>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</si>
  <si>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</si>
  <si>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</si>
  <si>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</si>
  <si>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</si>
  <si>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</si>
  <si>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</si>
  <si>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</si>
  <si>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</si>
  <si>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</si>
  <si>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</si>
  <si>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</si>
  <si>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</si>
  <si>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</si>
  <si>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</si>
  <si>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</si>
  <si>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</si>
  <si>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</si>
  <si>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</si>
  <si>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</si>
  <si>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</si>
  <si>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</si>
  <si>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</si>
  <si>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</si>
  <si>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</si>
  <si>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</si>
  <si>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</si>
  <si>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</si>
  <si>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</si>
  <si>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</si>
  <si>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</si>
  <si>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</si>
  <si>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</si>
  <si>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</si>
  <si>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</si>
  <si>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</si>
  <si>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</si>
  <si>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</si>
  <si>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</si>
  <si>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</si>
  <si>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</si>
  <si>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</si>
  <si>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</si>
  <si>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</si>
  <si>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</si>
  <si>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</si>
  <si>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</si>
  <si>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</si>
  <si>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</si>
  <si>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</si>
  <si>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</si>
  <si>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</si>
  <si>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</si>
  <si>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</si>
  <si>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</si>
  <si>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</si>
  <si>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</si>
  <si>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</si>
  <si>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</si>
  <si>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</si>
  <si>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</si>
  <si>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</si>
  <si>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</si>
  <si>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</si>
  <si>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</si>
  <si>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</si>
  <si>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</si>
  <si>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</si>
  <si>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</si>
  <si>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</si>
  <si>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</si>
  <si>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</si>
  <si>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</si>
  <si>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</si>
  <si>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</si>
  <si>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</si>
  <si>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</si>
  <si>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</si>
  <si>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</si>
  <si>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</si>
  <si>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</si>
  <si>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</si>
  <si>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</si>
  <si>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</si>
  <si>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</si>
  <si>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</si>
  <si>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</si>
  <si>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</si>
  <si>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</si>
  <si>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</si>
  <si>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</si>
  <si>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</si>
  <si>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</si>
  <si>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</si>
  <si>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</si>
  <si>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</si>
  <si>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</si>
  <si>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</si>
  <si>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</si>
  <si>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</si>
  <si>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</si>
  <si>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</si>
  <si>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</si>
  <si>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</si>
  <si>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</si>
  <si>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</si>
  <si>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</si>
  <si>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</si>
  <si>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</si>
  <si>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</si>
  <si>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</si>
  <si>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</si>
  <si>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</si>
  <si>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</si>
  <si>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</si>
  <si>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</si>
  <si>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</si>
  <si>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</si>
  <si>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</si>
  <si>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</si>
  <si>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</si>
  <si>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</si>
  <si>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</si>
  <si>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</si>
  <si>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</si>
  <si>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</si>
  <si>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</si>
  <si>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</si>
  <si>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</si>
  <si>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</si>
  <si>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</si>
  <si>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</si>
  <si>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</si>
  <si>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</si>
  <si>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</si>
  <si>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</si>
  <si>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</si>
  <si>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</si>
  <si>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</si>
  <si>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</si>
  <si>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</si>
  <si>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</si>
  <si>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</si>
  <si>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</si>
  <si>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</si>
  <si>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</si>
  <si>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</si>
  <si>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</si>
  <si>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</si>
  <si>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</si>
  <si>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</si>
  <si>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</si>
  <si>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</si>
  <si>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</si>
  <si>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</si>
  <si>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</si>
  <si>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</si>
  <si>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</si>
  <si>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</si>
  <si>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</si>
  <si>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</si>
  <si>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</si>
  <si>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</si>
  <si>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</si>
  <si>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</si>
  <si>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</si>
  <si>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</si>
  <si>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</si>
  <si>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</si>
  <si>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</si>
  <si>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</si>
  <si>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</si>
  <si>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</si>
  <si>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</si>
  <si>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</si>
  <si>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</si>
  <si>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</si>
  <si>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</si>
  <si>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</si>
  <si>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</si>
  <si>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</si>
  <si>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</si>
  <si>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</si>
  <si>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</si>
  <si>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</si>
  <si>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</si>
  <si>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</si>
  <si>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</si>
  <si>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</si>
  <si>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</si>
  <si>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</si>
  <si>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</si>
  <si>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</si>
  <si>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</si>
  <si>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</si>
  <si>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</si>
  <si>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</si>
  <si>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</si>
  <si>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</si>
  <si>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</si>
  <si>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</si>
  <si>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</si>
  <si>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</si>
  <si>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</si>
  <si>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</si>
  <si>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</si>
  <si>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</si>
  <si>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</si>
  <si>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</si>
  <si>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</si>
  <si>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</si>
  <si>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</si>
  <si>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</si>
  <si>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</si>
  <si>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</si>
  <si>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</si>
  <si>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</si>
  <si>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</si>
  <si>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</si>
  <si>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</si>
  <si>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</si>
  <si>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</si>
  <si>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</si>
  <si>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</si>
  <si>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</si>
  <si>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</si>
  <si>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</si>
  <si>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</si>
  <si>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</si>
  <si>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</si>
  <si>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</si>
  <si>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</si>
  <si>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</si>
  <si>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</si>
  <si>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</si>
  <si>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</si>
  <si>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</si>
  <si>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</si>
  <si>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</si>
  <si>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</si>
  <si>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</si>
  <si>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</si>
  <si>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</si>
  <si>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</si>
  <si>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</si>
  <si>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</si>
  <si>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</si>
  <si>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</si>
  <si>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</si>
  <si>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</si>
  <si>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</si>
  <si>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</si>
  <si>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</si>
  <si>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</si>
  <si>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</si>
  <si>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</si>
  <si>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</si>
  <si>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</si>
  <si>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</si>
  <si>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</si>
  <si>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</si>
  <si>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</si>
  <si>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</si>
  <si>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</si>
  <si>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2021-44-20000091.0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</si>
  <si>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</si>
  <si>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 Bienestar de Bienestar Familiar ICBF</t>
  </si>
  <si>
    <t>575/2016</t>
  </si>
  <si>
    <t>Prestar el servicio a niñosy niñas menores a cinco años, o hasta su ingreso al grado de transición, con el fin de promover el desarrollo de la primera infancia “DE CERO A SIEMPRE” en el servicio centros de desarrollo infantil.</t>
  </si>
  <si>
    <t>232/2016</t>
  </si>
  <si>
    <t>Prestar el servicio de atención, educación inicial y cuidado a niños y menores de 5 años, o hasta su ingreso al grado de transición, con el fin de promover el desarrollo de la primera infancia, con calidad de conformidad con los lineamientos, manual operativo, las directrices para metros y estándares establecidos, por el ICBF en el marco  de la estrategia de atención integral “DE CERO A SIEMPRE”</t>
  </si>
  <si>
    <t>349/2014</t>
  </si>
  <si>
    <t>Atender a niños y a niñas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</si>
  <si>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198/2014</t>
  </si>
  <si>
    <t>Atender integralmente a la primera infancia en el marco de la estrategia De CERO A SIEMPRE, de conformidad con los lineamientos, y estándares establecidos por el ICBF, asi como regular las relaciones de las partes derivadas de aportes del  ICBF a El CONTRATISTA, para que este asuma bajo su exclusiva responsabilidad dicha atención.</t>
  </si>
  <si>
    <t>332/2012</t>
  </si>
  <si>
    <t>Atender a la primera infancia en el marco de la estrategia De CERO A SIEMPRE, de conformidad con las directrices y parámetros, así como regular las relaciones de las partes derivadas de la entrega de aportes del  ICBF al CONTRATISTA, para que este asuma con su personal y bajo su exclusiva responsabilidad dicha atención.</t>
  </si>
  <si>
    <t>AMILCAR ALFONSO ESTRADA VEGA</t>
  </si>
  <si>
    <t>AMILCAR ALONSO ESTRADA VEGA</t>
  </si>
  <si>
    <t>300219798</t>
  </si>
  <si>
    <t>CALLE 8 No. 11 - 28 Barrio: 20 de Julio - San Juan Del Cesar</t>
  </si>
  <si>
    <t>amaravillosos05@ggmail.com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</si>
</sst>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9" zoomScale="85" zoomScaleNormal="85" zoomScaleSheetLayoutView="40" zoomScalePageLayoutView="40" workbookViewId="0">
      <selection activeCell="A199" sqref="A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696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900146016</v>
      </c>
      <c r="C20" s="5"/>
      <c r="D20" s="73"/>
      <c r="E20" s="5"/>
      <c r="F20" s="5"/>
      <c r="G20" s="5"/>
      <c r="H20" s="186"/>
      <c r="I20" s="149" t="s">
        <v>1154</v>
      </c>
      <c r="J20" s="150" t="s">
        <v>701</v>
      </c>
      <c r="K20" s="151">
        <v>2352826148</v>
      </c>
      <c r="L20" s="152"/>
      <c r="M20" s="152">
        <v>44561</v>
      </c>
      <c r="N20" s="135">
        <f>+(M20-L20)/30</f>
        <v>1485.3666666666666</v>
      </c>
      <c r="O20" s="138"/>
      <c r="U20" s="134"/>
      <c r="V20" s="105">
        <f ca="1">NOW()</f>
        <v>44194.704132870371</v>
      </c>
      <c r="W20" s="105">
        <f ca="1">NOW()</f>
        <v>44194.704132870371</v>
      </c>
    </row>
    <row r="21" spans="1:23" ht="30" customHeight="1" outlineLevel="1" x14ac:dyDescent="0.25">
      <c r="A21" s="9"/>
      <c r="B21" s="71"/>
      <c r="C21" s="5"/>
      <c r="D21" s="5"/>
      <c r="E21" s="5"/>
      <c r="F21" s="5"/>
      <c r="G21" s="5"/>
      <c r="H21" s="70"/>
      <c r="I21" s="149" t="s">
        <v>1154</v>
      </c>
      <c r="J21" s="150" t="s">
        <v>704</v>
      </c>
      <c r="K21" s="151"/>
      <c r="L21" s="152"/>
      <c r="M21" s="152"/>
      <c r="N21" s="135">
        <f t="shared" ref="N21:N35" si="0">+(M21-L21)/30</f>
        <v>0</v>
      </c>
      <c r="O21" s="139"/>
    </row>
    <row r="22" spans="1:23" ht="30" customHeight="1" outlineLevel="1" x14ac:dyDescent="0.25">
      <c r="A22" s="9"/>
      <c r="B22" s="71"/>
      <c r="C22" s="5"/>
      <c r="D22" s="5"/>
      <c r="E22" s="5"/>
      <c r="F22" s="5"/>
      <c r="G22" s="5"/>
      <c r="H22" s="70"/>
      <c r="I22" s="149" t="s">
        <v>1154</v>
      </c>
      <c r="J22" s="150" t="s">
        <v>705</v>
      </c>
      <c r="K22" s="151"/>
      <c r="L22" s="152"/>
      <c r="M22" s="152"/>
      <c r="N22" s="136">
        <f t="shared" ref="N22:N33" si="1">+(M22-L22)/30</f>
        <v>0</v>
      </c>
      <c r="O22" s="139"/>
    </row>
    <row r="23" spans="1:23" ht="30" customHeight="1" outlineLevel="1" x14ac:dyDescent="0.25">
      <c r="A23" s="9"/>
      <c r="B23" s="101"/>
      <c r="C23" s="21"/>
      <c r="D23" s="21"/>
      <c r="E23" s="21"/>
      <c r="F23" s="5"/>
      <c r="G23" s="5"/>
      <c r="H23" s="70"/>
      <c r="I23" s="149" t="s">
        <v>1154</v>
      </c>
      <c r="J23" s="150" t="s">
        <v>702</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1154</v>
      </c>
      <c r="J24" s="150" t="s">
        <v>705</v>
      </c>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AÑOS MARAVILLOSOS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42708</v>
      </c>
      <c r="F48" s="145">
        <v>43084</v>
      </c>
      <c r="G48" s="160">
        <f>IF(AND(E48&lt;&gt;"",F48&lt;&gt;""),((F48-E48)/30),"")</f>
        <v>12.533333333333333</v>
      </c>
      <c r="H48" s="114" t="s">
        <v>2680</v>
      </c>
      <c r="I48" s="113" t="s">
        <v>1154</v>
      </c>
      <c r="J48" s="113" t="s">
        <v>708</v>
      </c>
      <c r="K48" s="116">
        <v>3920174602</v>
      </c>
      <c r="L48" s="115" t="s">
        <v>1148</v>
      </c>
      <c r="M48" s="117">
        <v>1</v>
      </c>
      <c r="N48" s="115" t="s">
        <v>27</v>
      </c>
      <c r="O48" s="115" t="s">
        <v>26</v>
      </c>
      <c r="P48" s="78"/>
    </row>
    <row r="49" spans="1:16" s="6" customFormat="1" ht="24.75" customHeight="1" x14ac:dyDescent="0.25">
      <c r="A49" s="143">
        <v>2</v>
      </c>
      <c r="B49" s="111" t="s">
        <v>2678</v>
      </c>
      <c r="C49" s="112" t="s">
        <v>31</v>
      </c>
      <c r="D49" s="110" t="s">
        <v>2679</v>
      </c>
      <c r="E49" s="145"/>
      <c r="F49" s="145"/>
      <c r="G49" s="160" t="str">
        <f t="shared" ref="G49:G50" si="2">IF(AND(E49&lt;&gt;"",F49&lt;&gt;""),((F49-E49)/30),"")</f>
        <v/>
      </c>
      <c r="H49" s="114"/>
      <c r="I49" s="113" t="s">
        <v>1154</v>
      </c>
      <c r="J49" s="113" t="s">
        <v>253</v>
      </c>
      <c r="K49" s="116"/>
      <c r="L49" s="115" t="s">
        <v>1148</v>
      </c>
      <c r="M49" s="117">
        <v>1</v>
      </c>
      <c r="N49" s="115" t="s">
        <v>27</v>
      </c>
      <c r="O49" s="115" t="s">
        <v>26</v>
      </c>
      <c r="P49" s="78"/>
    </row>
    <row r="50" spans="1:16" s="6" customFormat="1" ht="24.75" customHeight="1" x14ac:dyDescent="0.25">
      <c r="A50" s="143">
        <v>3</v>
      </c>
      <c r="B50" s="111" t="s">
        <v>2678</v>
      </c>
      <c r="C50" s="112" t="s">
        <v>31</v>
      </c>
      <c r="D50" s="110" t="s">
        <v>2679</v>
      </c>
      <c r="E50" s="145"/>
      <c r="F50" s="145"/>
      <c r="G50" s="160" t="str">
        <f t="shared" si="2"/>
        <v/>
      </c>
      <c r="H50" s="119"/>
      <c r="I50" s="113" t="s">
        <v>1154</v>
      </c>
      <c r="J50" s="113" t="s">
        <v>705</v>
      </c>
      <c r="K50" s="116"/>
      <c r="L50" s="115" t="s">
        <v>1148</v>
      </c>
      <c r="M50" s="117">
        <v>1</v>
      </c>
      <c r="N50" s="115" t="s">
        <v>27</v>
      </c>
      <c r="O50" s="115" t="s">
        <v>26</v>
      </c>
      <c r="P50" s="78"/>
    </row>
    <row r="51" spans="1:16" s="6" customFormat="1" ht="24.75" customHeight="1" outlineLevel="1" x14ac:dyDescent="0.25">
      <c r="A51" s="143">
        <v>4</v>
      </c>
      <c r="B51" s="111" t="s">
        <v>2678</v>
      </c>
      <c r="C51" s="112" t="s">
        <v>31</v>
      </c>
      <c r="D51" s="110" t="s">
        <v>2679</v>
      </c>
      <c r="E51" s="145"/>
      <c r="F51" s="145"/>
      <c r="G51" s="160" t="str">
        <f t="shared" ref="G51:G107" si="3">IF(AND(E51&lt;&gt;"",F51&lt;&gt;""),((F51-E51)/30),"")</f>
        <v/>
      </c>
      <c r="H51" s="114"/>
      <c r="I51" s="113" t="s">
        <v>1154</v>
      </c>
      <c r="J51" s="113" t="s">
        <v>710</v>
      </c>
      <c r="K51" s="116"/>
      <c r="L51" s="115" t="s">
        <v>1148</v>
      </c>
      <c r="M51" s="117">
        <v>1</v>
      </c>
      <c r="N51" s="115" t="s">
        <v>27</v>
      </c>
      <c r="O51" s="115" t="s">
        <v>26</v>
      </c>
      <c r="P51" s="78"/>
    </row>
    <row r="52" spans="1:16" s="7" customFormat="1" ht="24.75" customHeight="1" outlineLevel="1" x14ac:dyDescent="0.25">
      <c r="A52" s="144">
        <v>5</v>
      </c>
      <c r="B52" s="111" t="s">
        <v>2678</v>
      </c>
      <c r="C52" s="112" t="s">
        <v>31</v>
      </c>
      <c r="D52" s="110" t="s">
        <v>2681</v>
      </c>
      <c r="E52" s="145">
        <v>42517</v>
      </c>
      <c r="F52" s="145">
        <v>42719</v>
      </c>
      <c r="G52" s="160">
        <f t="shared" si="3"/>
        <v>6.7333333333333334</v>
      </c>
      <c r="H52" s="119" t="s">
        <v>2682</v>
      </c>
      <c r="I52" s="113" t="s">
        <v>1154</v>
      </c>
      <c r="J52" s="113" t="s">
        <v>708</v>
      </c>
      <c r="K52" s="116">
        <v>376749419</v>
      </c>
      <c r="L52" s="115" t="s">
        <v>1148</v>
      </c>
      <c r="M52" s="117">
        <v>1</v>
      </c>
      <c r="N52" s="115" t="s">
        <v>27</v>
      </c>
      <c r="O52" s="115" t="s">
        <v>26</v>
      </c>
      <c r="P52" s="79"/>
    </row>
    <row r="53" spans="1:16" s="7" customFormat="1" ht="24.75" customHeight="1" outlineLevel="1" x14ac:dyDescent="0.25">
      <c r="A53" s="144">
        <v>6</v>
      </c>
      <c r="B53" s="111" t="s">
        <v>2678</v>
      </c>
      <c r="C53" s="112" t="s">
        <v>31</v>
      </c>
      <c r="D53" s="110" t="s">
        <v>2683</v>
      </c>
      <c r="E53" s="145">
        <v>41996</v>
      </c>
      <c r="F53" s="145">
        <v>42369</v>
      </c>
      <c r="G53" s="160">
        <f t="shared" si="3"/>
        <v>12.433333333333334</v>
      </c>
      <c r="H53" s="119" t="s">
        <v>2684</v>
      </c>
      <c r="I53" s="113" t="s">
        <v>1154</v>
      </c>
      <c r="J53" s="113" t="s">
        <v>708</v>
      </c>
      <c r="K53" s="116">
        <v>555030552</v>
      </c>
      <c r="L53" s="115" t="s">
        <v>1148</v>
      </c>
      <c r="M53" s="117">
        <v>1</v>
      </c>
      <c r="N53" s="115" t="s">
        <v>27</v>
      </c>
      <c r="O53" s="115" t="s">
        <v>26</v>
      </c>
      <c r="P53" s="79"/>
    </row>
    <row r="54" spans="1:16" s="7" customFormat="1" ht="24.75" customHeight="1" outlineLevel="1" x14ac:dyDescent="0.25">
      <c r="A54" s="144">
        <v>7</v>
      </c>
      <c r="B54" s="111" t="s">
        <v>2678</v>
      </c>
      <c r="C54" s="112" t="s">
        <v>31</v>
      </c>
      <c r="D54" s="110" t="s">
        <v>2685</v>
      </c>
      <c r="E54" s="145">
        <v>41851</v>
      </c>
      <c r="F54" s="145">
        <v>42004</v>
      </c>
      <c r="G54" s="160">
        <f t="shared" si="3"/>
        <v>5.0999999999999996</v>
      </c>
      <c r="H54" s="114" t="s">
        <v>2686</v>
      </c>
      <c r="I54" s="113" t="s">
        <v>1154</v>
      </c>
      <c r="J54" s="113" t="s">
        <v>708</v>
      </c>
      <c r="K54" s="118">
        <v>595664580</v>
      </c>
      <c r="L54" s="115" t="s">
        <v>1148</v>
      </c>
      <c r="M54" s="117">
        <v>1</v>
      </c>
      <c r="N54" s="115" t="s">
        <v>27</v>
      </c>
      <c r="O54" s="115" t="s">
        <v>26</v>
      </c>
      <c r="P54" s="79"/>
    </row>
    <row r="55" spans="1:16" s="7" customFormat="1" ht="24.75" customHeight="1" outlineLevel="1" x14ac:dyDescent="0.25">
      <c r="A55" s="144">
        <v>8</v>
      </c>
      <c r="B55" s="111" t="s">
        <v>2678</v>
      </c>
      <c r="C55" s="112" t="s">
        <v>31</v>
      </c>
      <c r="D55" s="110" t="s">
        <v>2687</v>
      </c>
      <c r="E55" s="145">
        <v>41295</v>
      </c>
      <c r="F55" s="145">
        <v>41851</v>
      </c>
      <c r="G55" s="160">
        <f t="shared" si="3"/>
        <v>18.533333333333335</v>
      </c>
      <c r="H55" s="114" t="s">
        <v>2688</v>
      </c>
      <c r="I55" s="113" t="s">
        <v>1154</v>
      </c>
      <c r="J55" s="113" t="s">
        <v>708</v>
      </c>
      <c r="K55" s="118">
        <v>579662445</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c r="G179" s="165" t="str">
        <f>IF(F179&gt;0,SUM(E179+F179),"")</f>
        <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43490</v>
      </c>
      <c r="D193" s="5"/>
      <c r="E193" s="126">
        <v>75</v>
      </c>
      <c r="F193" s="5"/>
      <c r="G193" s="5"/>
      <c r="H193" s="147" t="s">
        <v>2689</v>
      </c>
      <c r="J193" s="5"/>
      <c r="K193" s="127">
        <v>39846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2692</v>
      </c>
      <c r="L211" s="21"/>
      <c r="M211" s="21"/>
      <c r="N211" s="21"/>
      <c r="O211" s="8"/>
    </row>
    <row r="212" spans="1:15" x14ac:dyDescent="0.25">
      <c r="A212" s="9"/>
      <c r="B212" s="27" t="s">
        <v>2619</v>
      </c>
      <c r="C212" s="147" t="s">
        <v>2690</v>
      </c>
      <c r="D212" s="21"/>
      <c r="G212" s="27" t="s">
        <v>2621</v>
      </c>
      <c r="H212" s="148" t="s">
        <v>2691</v>
      </c>
      <c r="J212" s="27" t="s">
        <v>2623</v>
      </c>
      <c r="K212" s="14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2020-11-20T15:12:35Z</cp:lastPrinted>
  <dcterms:created xsi:type="dcterms:W3CDTF">2020-10-14T21:57:42Z</dcterms:created>
  <dcterms:modified xsi:type="dcterms:W3CDTF">2020-12-29T21:55:04Z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