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3 PDF\COCRECER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MI_Oferente_Singular!#REF!</definedName>
    <definedName name="DEPeseldt3">MI_Oferente_Singular!$I$21</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<sst xmlns="http://schemas.openxmlformats.org/spreadsheetml/2006/main" count="3486" uniqueCount="2753">
  <si>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</si>
  <si>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</si>
  <si>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</si>
  <si>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</si>
  <si>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</si>
  <si>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</si>
  <si>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</si>
  <si>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</si>
  <si>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</si>
  <si>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</si>
  <si>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</si>
  <si>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</si>
  <si>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</si>
  <si>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</si>
  <si>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</si>
  <si>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</si>
  <si>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</si>
  <si>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</si>
  <si>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</si>
  <si>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</si>
  <si>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</si>
  <si>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</si>
  <si>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</si>
  <si>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</si>
  <si>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</si>
  <si>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</si>
  <si>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</si>
  <si>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</si>
  <si>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</si>
  <si>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</si>
  <si>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</si>
  <si>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</si>
  <si>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</si>
  <si>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</si>
  <si>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</si>
  <si>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</si>
  <si>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</si>
  <si>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</si>
  <si>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</si>
  <si>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</si>
  <si>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</si>
  <si>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</si>
  <si>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</si>
  <si>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</si>
  <si>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</si>
  <si>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</si>
  <si>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</si>
  <si>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</si>
  <si>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</si>
  <si>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</si>
  <si>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</si>
  <si>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</si>
  <si>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</si>
  <si>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</si>
  <si>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</si>
  <si>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</si>
  <si>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</si>
  <si>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</si>
  <si>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</si>
  <si>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</si>
  <si>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</si>
  <si>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</si>
  <si>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</si>
  <si>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</si>
  <si>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</si>
  <si>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</si>
  <si>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</si>
  <si>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</si>
  <si>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</si>
  <si>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</si>
  <si>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</si>
  <si>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</si>
  <si>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</si>
  <si>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</si>
  <si>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</si>
  <si>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</si>
  <si>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</si>
  <si>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</si>
  <si>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</si>
  <si>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</si>
  <si>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</si>
  <si>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</si>
  <si>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</si>
  <si>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</si>
  <si>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</si>
  <si>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</si>
  <si>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</si>
  <si>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</si>
  <si>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</si>
  <si>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</si>
  <si>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</si>
  <si>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</si>
  <si>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</si>
  <si>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</si>
  <si>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</si>
  <si>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</si>
  <si>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</si>
  <si>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</si>
  <si>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</si>
  <si>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</si>
  <si>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</si>
  <si>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</si>
  <si>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</si>
  <si>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</si>
  <si>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</si>
  <si>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</si>
  <si>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</si>
  <si>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</si>
  <si>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</si>
  <si>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</si>
  <si>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</si>
  <si>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</si>
  <si>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</si>
  <si>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</si>
  <si>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</si>
  <si>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</si>
  <si>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</si>
  <si>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</si>
  <si>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</si>
  <si>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</si>
  <si>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</si>
  <si>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</si>
  <si>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</si>
  <si>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</si>
  <si>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</si>
  <si>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</si>
  <si>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</si>
  <si>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</si>
  <si>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</si>
  <si>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</si>
  <si>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</si>
  <si>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</si>
  <si>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</si>
  <si>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</si>
  <si>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</si>
  <si>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</si>
  <si>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</si>
  <si>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</si>
  <si>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</si>
  <si>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</si>
  <si>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</si>
  <si>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</si>
  <si>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</si>
  <si>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</si>
  <si>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</si>
  <si>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</si>
  <si>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</si>
  <si>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</si>
  <si>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</si>
  <si>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</si>
  <si>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</si>
  <si>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</si>
  <si>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</si>
  <si>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</si>
  <si>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</si>
  <si>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</si>
  <si>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</si>
  <si>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</si>
  <si>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</si>
  <si>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</si>
  <si>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</si>
  <si>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</si>
  <si>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</si>
  <si>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</si>
  <si>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</si>
  <si>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</si>
  <si>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</si>
  <si>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</si>
  <si>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</si>
  <si>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</si>
  <si>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</si>
  <si>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</si>
  <si>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</si>
  <si>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</si>
  <si>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</si>
  <si>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</si>
  <si>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</si>
  <si>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</si>
  <si>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</si>
  <si>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</si>
  <si>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</si>
  <si>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</si>
  <si>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</si>
  <si>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</si>
  <si>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</si>
  <si>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</si>
  <si>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</si>
  <si>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</si>
  <si>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</si>
  <si>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</si>
  <si>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</si>
  <si>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</si>
  <si>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</si>
  <si>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</si>
  <si>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</si>
  <si>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</si>
  <si>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</si>
  <si>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</si>
  <si>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</si>
  <si>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</si>
  <si>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</si>
  <si>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</si>
  <si>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</si>
  <si>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</si>
  <si>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</si>
  <si>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</si>
  <si>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</si>
  <si>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</si>
  <si>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</si>
  <si>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</si>
  <si>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</si>
  <si>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</si>
  <si>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</si>
  <si>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</si>
  <si>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</si>
  <si>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</si>
  <si>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</si>
  <si>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</si>
  <si>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</si>
  <si>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</si>
  <si>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</si>
  <si>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</si>
  <si>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</si>
  <si>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</si>
  <si>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</si>
  <si>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</si>
  <si>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</si>
  <si>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</si>
  <si>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</si>
  <si>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</si>
  <si>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</si>
  <si>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</si>
  <si>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</si>
  <si>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</si>
  <si>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</si>
  <si>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</si>
  <si>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</si>
  <si>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</si>
  <si>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</si>
  <si>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</si>
  <si>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</si>
  <si>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</si>
  <si>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</si>
  <si>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</si>
  <si>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</si>
  <si>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</si>
  <si>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</si>
  <si>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</si>
  <si>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</si>
  <si>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</si>
  <si>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</si>
  <si>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</si>
  <si>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</si>
  <si>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</si>
  <si>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</si>
  <si>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</si>
  <si>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</si>
  <si>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</si>
  <si>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</si>
  <si>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</si>
  <si>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</si>
  <si>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</si>
  <si>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</si>
  <si>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</si>
  <si>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</si>
  <si>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</si>
  <si>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</si>
  <si>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</si>
  <si>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</si>
  <si>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</si>
  <si>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</si>
  <si>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</si>
  <si>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</si>
  <si>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</si>
  <si>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</si>
  <si>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</si>
  <si>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</si>
  <si>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</si>
  <si>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</si>
  <si>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</si>
  <si>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</si>
  <si>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</si>
  <si>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</si>
  <si>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</si>
  <si>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</si>
  <si>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</si>
  <si>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</si>
  <si>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</si>
  <si>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</si>
  <si>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</si>
  <si>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</si>
  <si>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</si>
  <si>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</si>
  <si>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</si>
  <si>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</si>
  <si>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</si>
  <si>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</si>
  <si>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</si>
  <si>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</si>
  <si>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</si>
  <si>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</si>
  <si>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</si>
  <si>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</si>
  <si>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</si>
  <si>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</si>
  <si>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</si>
  <si>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</si>
  <si>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</si>
  <si>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</si>
  <si>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</si>
  <si>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</si>
  <si>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</si>
  <si>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</si>
  <si>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</si>
  <si>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</si>
  <si>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</si>
  <si>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</si>
  <si>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</si>
  <si>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</si>
  <si>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</si>
  <si>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</si>
  <si>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</si>
  <si>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</si>
  <si>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</si>
  <si>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</si>
  <si>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</si>
  <si>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</si>
  <si>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</si>
  <si>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</si>
  <si>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</si>
  <si>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</si>
  <si>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</si>
  <si>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</si>
  <si>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</si>
  <si>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</si>
  <si>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</si>
  <si>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</si>
  <si>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</si>
  <si>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</si>
  <si>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</si>
  <si>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</si>
  <si>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</si>
  <si>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</si>
  <si>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</si>
  <si>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</si>
  <si>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</si>
  <si>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</si>
  <si>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</si>
  <si>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</si>
  <si>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</si>
  <si>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</si>
  <si>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</si>
  <si>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</si>
  <si>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</si>
  <si>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</si>
  <si>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</si>
  <si>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</si>
  <si>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</si>
  <si>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</si>
  <si>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</si>
  <si>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</si>
  <si>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</si>
  <si>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</si>
  <si>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</si>
  <si>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</si>
  <si>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</si>
  <si>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</si>
  <si>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</si>
  <si>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</si>
  <si>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</si>
  <si>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</si>
  <si>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</si>
  <si>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</si>
  <si>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</si>
  <si>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</si>
  <si>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</si>
  <si>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</si>
  <si>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</si>
  <si>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</si>
  <si>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</si>
  <si>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</si>
  <si>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</si>
  <si>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</si>
  <si>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</si>
  <si>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</si>
  <si>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</si>
  <si>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</si>
  <si>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</si>
  <si>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</si>
  <si>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</si>
  <si>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</si>
  <si>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</si>
  <si>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</si>
  <si>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</si>
  <si>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</si>
  <si>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</si>
  <si>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</si>
  <si>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</si>
  <si>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</si>
  <si>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</si>
  <si>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</si>
  <si>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</si>
  <si>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</si>
  <si>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</si>
  <si>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</si>
  <si>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</si>
  <si>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</si>
  <si>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</si>
  <si>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</si>
  <si>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</si>
  <si>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</si>
  <si>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</si>
  <si>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</si>
  <si>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</si>
  <si>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</si>
  <si>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</si>
  <si>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</si>
  <si>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</si>
  <si>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</si>
  <si>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</si>
  <si>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</si>
  <si>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</si>
  <si>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</si>
  <si>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</si>
  <si>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</si>
  <si>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</si>
  <si>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</si>
  <si>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</si>
  <si>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</si>
  <si>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</si>
  <si>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</si>
  <si>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</si>
  <si>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</si>
  <si>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</si>
  <si>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</si>
  <si>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</si>
  <si>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</si>
  <si>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</si>
  <si>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</si>
  <si>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</si>
  <si>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</si>
  <si>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</si>
  <si>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</si>
  <si>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</si>
  <si>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</si>
  <si>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</si>
  <si>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</si>
  <si>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</si>
  <si>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</si>
  <si>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</si>
  <si>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</si>
  <si>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</si>
  <si>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</si>
  <si>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</si>
  <si>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</si>
  <si>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</si>
  <si>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</si>
  <si>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</si>
  <si>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</si>
  <si>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</si>
  <si>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</si>
  <si>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</si>
  <si>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</si>
  <si>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</si>
  <si>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</si>
  <si>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</si>
  <si>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</si>
  <si>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</si>
  <si>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</si>
  <si>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</si>
  <si>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</si>
  <si>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</si>
  <si>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</si>
  <si>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</si>
  <si>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</si>
  <si>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</si>
  <si>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</si>
  <si>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</si>
  <si>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</si>
  <si>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</si>
  <si>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</si>
  <si>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</si>
  <si>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</si>
  <si>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</si>
  <si>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</si>
  <si>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</si>
  <si>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</si>
  <si>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</si>
  <si>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</si>
  <si>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</si>
  <si>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</si>
  <si>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</si>
  <si>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</si>
  <si>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</si>
  <si>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</si>
  <si>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</si>
  <si>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</si>
  <si>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</si>
  <si>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</si>
  <si>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</si>
  <si>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</si>
  <si>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</si>
  <si>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</si>
  <si>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</si>
  <si>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</si>
  <si>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</si>
  <si>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</si>
  <si>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</si>
  <si>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</si>
  <si>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</si>
  <si>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</si>
  <si>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</si>
  <si>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</si>
  <si>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</si>
  <si>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</si>
  <si>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</si>
  <si>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</si>
  <si>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</si>
  <si>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</si>
  <si>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</si>
  <si>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</si>
  <si>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</si>
  <si>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</si>
  <si>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</si>
  <si>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</si>
  <si>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</si>
  <si>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</si>
  <si>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</si>
  <si>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</si>
  <si>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</si>
  <si>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</si>
  <si>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</si>
  <si>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</si>
  <si>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</si>
  <si>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</si>
  <si>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</si>
  <si>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</si>
  <si>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</si>
  <si>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</si>
  <si>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</si>
  <si>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</si>
  <si>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</si>
  <si>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</si>
  <si>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</si>
  <si>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</si>
  <si>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</si>
  <si>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</si>
  <si>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</si>
  <si>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</si>
  <si>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</si>
  <si>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</si>
  <si>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</si>
  <si>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</si>
  <si>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</si>
  <si>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</si>
  <si>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</si>
  <si>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</si>
  <si>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</si>
  <si>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</si>
  <si>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</si>
  <si>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</si>
  <si>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</si>
  <si>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</si>
  <si>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</si>
  <si>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</si>
  <si>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</si>
  <si>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</si>
  <si>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</si>
  <si>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</si>
  <si>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</si>
  <si>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</si>
  <si>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</si>
  <si>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</si>
  <si>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</si>
  <si>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</si>
  <si>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</si>
  <si>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</si>
  <si>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</si>
  <si>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</si>
  <si>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</si>
  <si>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</si>
  <si>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</si>
  <si>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</si>
  <si>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</si>
  <si>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</si>
  <si>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</si>
  <si>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</si>
  <si>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</si>
  <si>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</si>
  <si>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</si>
  <si>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</si>
  <si>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</si>
  <si>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</si>
  <si>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</si>
  <si>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</si>
  <si>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</si>
  <si>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</si>
  <si>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</si>
  <si>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</si>
  <si>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</si>
  <si>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</si>
  <si>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</si>
  <si>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</si>
  <si>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</si>
  <si>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</si>
  <si>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</si>
  <si>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</si>
  <si>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</si>
  <si>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</si>
  <si>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</si>
  <si>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</si>
  <si>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</si>
  <si>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</si>
  <si>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</si>
  <si>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</si>
  <si>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</si>
  <si>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</si>
  <si>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</si>
  <si>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</si>
  <si>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</si>
  <si>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</si>
  <si>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</si>
  <si>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</si>
  <si>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</si>
  <si>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</si>
  <si>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</si>
  <si>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</si>
  <si>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</si>
  <si>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</si>
  <si>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</si>
  <si>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</si>
  <si>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</si>
  <si>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</si>
  <si>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</si>
  <si>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</si>
  <si>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</si>
  <si>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</si>
  <si>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</si>
  <si>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</si>
  <si>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</si>
  <si>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</si>
  <si>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</si>
  <si>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</si>
  <si>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</si>
  <si>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</si>
  <si>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</si>
  <si>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</si>
  <si>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</si>
  <si>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</si>
  <si>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</si>
  <si>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</si>
  <si>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</si>
  <si>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</si>
  <si>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</si>
  <si>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</si>
  <si>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</si>
  <si>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</si>
  <si>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</si>
  <si>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</si>
  <si>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</si>
  <si>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</si>
  <si>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</si>
  <si>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</si>
  <si>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</si>
  <si>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</si>
  <si>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</si>
  <si>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</si>
  <si>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</si>
  <si>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</si>
  <si>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</si>
  <si>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</si>
  <si>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</si>
  <si>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</si>
  <si>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</si>
  <si>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</si>
  <si>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</si>
  <si>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</si>
  <si>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</si>
  <si>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</si>
  <si>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</si>
  <si>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</si>
  <si>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</si>
  <si>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</si>
  <si>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</si>
  <si>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</si>
  <si>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</si>
  <si>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</si>
  <si>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</si>
  <si>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</si>
  <si>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</si>
  <si>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</si>
  <si>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</si>
  <si>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</si>
  <si>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</si>
  <si>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</si>
  <si>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</si>
  <si>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</si>
  <si>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</si>
  <si>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</si>
  <si>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</si>
  <si>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</si>
  <si>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</si>
  <si>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</si>
  <si>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</si>
  <si>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</si>
  <si>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</si>
  <si>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</si>
  <si>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</si>
  <si>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</si>
  <si>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</si>
  <si>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</si>
  <si>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</si>
  <si>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</si>
  <si>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</si>
  <si>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</si>
  <si>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</si>
  <si>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</si>
  <si>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</si>
  <si>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</si>
  <si>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</si>
  <si>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</si>
  <si>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</si>
  <si>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</si>
  <si>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</si>
  <si>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</si>
  <si>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</si>
  <si>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</si>
  <si>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</si>
  <si>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</si>
  <si>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</si>
  <si>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</si>
  <si>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</si>
  <si>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</si>
  <si>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</si>
  <si>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</si>
  <si>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</si>
  <si>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</si>
  <si>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</si>
  <si>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</si>
  <si>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</si>
  <si>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</si>
  <si>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</si>
  <si>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</si>
  <si>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</si>
  <si>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</si>
  <si>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</si>
  <si>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</si>
  <si>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</si>
  <si>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</si>
  <si>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</si>
  <si>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</si>
  <si>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</si>
  <si>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</si>
  <si>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</si>
  <si>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</si>
  <si>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</si>
  <si>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</si>
  <si>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</si>
  <si>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</si>
  <si>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</si>
  <si>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</si>
  <si>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</si>
  <si>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</si>
  <si>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</si>
  <si>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</si>
  <si>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</si>
  <si>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</si>
  <si>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</si>
  <si>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</si>
  <si>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</si>
  <si>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</si>
  <si>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</si>
  <si>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</si>
  <si>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</si>
  <si>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</si>
  <si>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</si>
  <si>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</si>
  <si>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</si>
  <si>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</si>
  <si>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</si>
  <si>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</si>
  <si>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</si>
  <si>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</si>
  <si>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</si>
  <si>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</si>
  <si>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</si>
  <si>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</si>
  <si>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</si>
  <si>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</si>
  <si>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</si>
  <si>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</si>
  <si>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</si>
  <si>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</si>
  <si>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</si>
  <si>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</si>
  <si>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</si>
  <si>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</si>
  <si>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</si>
  <si>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</si>
  <si>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</si>
  <si>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</si>
  <si>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</si>
  <si>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</si>
  <si>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</si>
  <si>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</si>
  <si>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</si>
  <si>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</si>
  <si>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</si>
  <si>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</si>
  <si>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</si>
  <si>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</si>
  <si>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</si>
  <si>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</si>
  <si>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</si>
  <si>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</si>
  <si>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</si>
  <si>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</si>
  <si>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</si>
  <si>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</si>
  <si>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</si>
  <si>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</si>
  <si>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</si>
  <si>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</si>
  <si>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</si>
  <si>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</si>
  <si>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</si>
  <si>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</si>
  <si>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</si>
  <si>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</si>
  <si>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</si>
  <si>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</si>
  <si>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</si>
  <si>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</si>
  <si>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</si>
  <si>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</si>
  <si>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</si>
  <si>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</si>
  <si>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</si>
  <si>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</si>
  <si>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</si>
  <si>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</si>
  <si>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</si>
  <si>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</si>
  <si>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</si>
  <si>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</si>
  <si>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</si>
  <si>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</si>
  <si>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</si>
  <si>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</si>
  <si>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</si>
  <si>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</si>
  <si>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</si>
  <si>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</si>
  <si>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</si>
  <si>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</si>
  <si>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</si>
  <si>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</si>
  <si>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</si>
  <si>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</si>
  <si>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</si>
  <si>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</si>
  <si>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</si>
  <si>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</si>
  <si>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</si>
  <si>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</si>
  <si>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</si>
  <si>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</si>
  <si>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</si>
  <si>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</si>
  <si>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</si>
  <si>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</si>
  <si>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</si>
  <si>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</si>
  <si>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</si>
  <si>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</si>
  <si>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</si>
  <si>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</si>
  <si>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</si>
  <si>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</si>
  <si>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</si>
  <si>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</si>
  <si>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</si>
  <si>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</si>
  <si>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</si>
  <si>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</si>
  <si>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</si>
  <si>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</si>
  <si>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</si>
  <si>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</si>
  <si>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</si>
  <si>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</si>
  <si>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</si>
  <si>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</si>
  <si>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</si>
  <si>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</si>
  <si>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</si>
  <si>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</si>
  <si>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</si>
  <si>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</si>
  <si>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</si>
  <si>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</si>
  <si>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</si>
  <si>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</si>
  <si>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</si>
  <si>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</si>
  <si>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</si>
  <si>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</si>
  <si>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</si>
  <si>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</si>
  <si>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</si>
  <si>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</si>
  <si>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</si>
  <si>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</si>
  <si>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</si>
  <si>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</si>
  <si>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</si>
  <si>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</si>
  <si>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</si>
  <si>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</si>
  <si>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</si>
  <si>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</si>
  <si>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</si>
  <si>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</si>
  <si>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</si>
  <si>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</si>
  <si>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</si>
  <si>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</si>
  <si>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</si>
  <si>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</si>
  <si>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</si>
  <si>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</si>
  <si>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</si>
  <si>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</si>
  <si>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</si>
  <si>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</si>
  <si>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</si>
  <si>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</si>
  <si>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</si>
  <si>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</si>
  <si>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</si>
  <si>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</si>
  <si>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</si>
  <si>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</si>
  <si>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</si>
  <si>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</si>
  <si>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</si>
  <si>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</si>
  <si>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</si>
  <si>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</si>
  <si>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</si>
  <si>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</si>
  <si>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</si>
  <si>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</si>
  <si>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</si>
  <si>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</si>
  <si>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</si>
  <si>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</si>
  <si>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</si>
  <si>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</si>
  <si>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</si>
  <si>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</si>
  <si>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</si>
  <si>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</si>
  <si>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</si>
  <si>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</si>
  <si>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</si>
  <si>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</si>
  <si>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</si>
  <si>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</si>
  <si>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</si>
  <si>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</si>
  <si>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</si>
  <si>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</si>
  <si>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</si>
  <si>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</si>
  <si>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</si>
  <si>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</si>
  <si>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</si>
  <si>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</si>
  <si>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</si>
  <si>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</si>
  <si>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</si>
  <si>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</si>
  <si>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</si>
  <si>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</si>
  <si>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</si>
  <si>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</si>
  <si>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</si>
  <si>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</si>
  <si>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</si>
  <si>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</si>
  <si>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</si>
  <si>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</si>
  <si>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</si>
  <si>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</si>
  <si>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</si>
  <si>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</si>
  <si>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</si>
  <si>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</si>
  <si>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</si>
  <si>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</si>
  <si>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</si>
  <si>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</si>
  <si>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</si>
  <si>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</si>
  <si>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</si>
  <si>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</si>
  <si>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</si>
  <si>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</si>
  <si>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</si>
  <si>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</si>
  <si>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</si>
  <si>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</si>
  <si>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</si>
  <si>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</si>
  <si>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</si>
  <si>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</si>
  <si>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</si>
  <si>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</si>
  <si>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</si>
  <si>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</si>
  <si>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</si>
  <si>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</si>
  <si>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</si>
  <si>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</si>
  <si>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</si>
  <si>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</si>
  <si>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</si>
  <si>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</si>
  <si>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</si>
  <si>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</si>
  <si>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</si>
  <si>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</si>
  <si>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</si>
  <si>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</si>
  <si>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</si>
  <si>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</si>
  <si>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</si>
  <si>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</si>
  <si>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</si>
  <si>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</si>
  <si>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</si>
  <si>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</si>
  <si>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</si>
  <si>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</si>
  <si>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</si>
  <si>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</si>
  <si>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</si>
  <si>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</si>
  <si>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</si>
  <si>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</si>
  <si>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</si>
  <si>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</si>
  <si>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</si>
  <si>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</si>
  <si>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</si>
  <si>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</si>
  <si>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</si>
  <si>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</si>
  <si>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</si>
  <si>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</si>
  <si>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</si>
  <si>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</si>
  <si>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</si>
  <si>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</si>
  <si>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</si>
  <si>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</si>
  <si>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</si>
  <si>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</si>
  <si>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</si>
  <si>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</si>
  <si>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</si>
  <si>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</si>
  <si>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</si>
  <si>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</si>
  <si>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</si>
  <si>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</si>
  <si>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</si>
  <si>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</si>
  <si>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</si>
  <si>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</si>
  <si>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</si>
  <si>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</si>
  <si>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</si>
  <si>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</si>
  <si>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</si>
  <si>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</si>
  <si>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</si>
  <si>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</si>
  <si>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</si>
  <si>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</si>
  <si>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</si>
  <si>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</si>
  <si>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</si>
  <si>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</si>
  <si>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</si>
  <si>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</si>
  <si>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</si>
  <si>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</si>
  <si>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</si>
  <si>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</si>
  <si>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</si>
  <si>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</si>
  <si>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</si>
  <si>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</si>
  <si>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</si>
  <si>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</si>
  <si>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</si>
  <si>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</si>
  <si>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</si>
  <si>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</si>
  <si>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</si>
  <si>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</si>
  <si>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</si>
  <si>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</si>
  <si>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</si>
  <si>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</si>
  <si>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</si>
  <si>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</si>
  <si>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</si>
  <si>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</si>
  <si>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</si>
  <si>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</si>
  <si>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</si>
  <si>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</si>
  <si>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</si>
  <si>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</si>
  <si>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</si>
  <si>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</si>
  <si>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</si>
  <si>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</si>
  <si>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</si>
  <si>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</si>
  <si>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</si>
  <si>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</si>
  <si>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</si>
  <si>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</si>
  <si>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</si>
  <si>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</si>
  <si>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</si>
  <si>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</si>
  <si>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</si>
  <si>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</si>
  <si>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</si>
  <si>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</si>
  <si>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</si>
  <si>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</si>
  <si>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</si>
  <si>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</si>
  <si>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</si>
  <si>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</si>
  <si>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</si>
  <si>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</si>
  <si>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</si>
  <si>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</si>
  <si>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</si>
  <si>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</si>
  <si>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</si>
  <si>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</si>
  <si>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</si>
  <si>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</si>
  <si>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</si>
  <si>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</si>
  <si>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</si>
  <si>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</si>
  <si>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</si>
  <si>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</si>
  <si>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</si>
  <si>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</si>
  <si>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</si>
  <si>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</si>
  <si>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</si>
  <si>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</si>
  <si>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</si>
  <si>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</si>
  <si>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</si>
  <si>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</si>
  <si>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</si>
  <si>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</si>
  <si>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</si>
  <si>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</si>
  <si>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</si>
  <si>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</si>
  <si>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</si>
  <si>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</si>
  <si>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</si>
  <si>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</si>
  <si>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</si>
  <si>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</si>
  <si>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</si>
  <si>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</si>
  <si>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</si>
  <si>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</si>
  <si>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</si>
  <si>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</si>
  <si>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</si>
  <si>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</si>
  <si>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</si>
  <si>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</si>
  <si>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</si>
  <si>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</si>
  <si>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</si>
  <si>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</si>
  <si>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</si>
  <si>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</si>
  <si>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</si>
  <si>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</si>
  <si>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</si>
  <si>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</si>
  <si>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</si>
  <si>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</si>
  <si>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</si>
  <si>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</si>
  <si>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</si>
  <si>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</si>
  <si>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</si>
  <si>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</si>
  <si>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</si>
  <si>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</si>
  <si>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</si>
  <si>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</si>
  <si>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</si>
  <si>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</si>
  <si>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</si>
  <si>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</si>
  <si>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</si>
  <si>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</si>
  <si>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</si>
  <si>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</si>
  <si>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</si>
  <si>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</si>
  <si>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</si>
  <si>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</si>
  <si>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</si>
  <si>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</si>
  <si>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</si>
  <si>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</si>
  <si>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</si>
  <si>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</si>
  <si>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</si>
  <si>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</si>
  <si>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</si>
  <si>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</si>
  <si>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</si>
  <si>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</si>
  <si>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</si>
  <si>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</si>
  <si>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</si>
  <si>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</si>
  <si>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</si>
  <si>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</si>
  <si>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</si>
  <si>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</si>
  <si>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</si>
  <si>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</si>
  <si>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</si>
  <si>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</si>
  <si>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</si>
  <si>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</si>
  <si>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</si>
  <si>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</si>
  <si>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</si>
  <si>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</si>
  <si>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</si>
  <si>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</si>
  <si>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</si>
  <si>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</si>
  <si>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</si>
  <si>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</si>
  <si>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</si>
  <si>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</si>
  <si>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</si>
  <si>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</si>
  <si>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</si>
  <si>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</si>
  <si>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</si>
  <si>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</si>
  <si>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</si>
  <si>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</si>
  <si>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</si>
  <si>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</si>
  <si>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</si>
  <si>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</si>
  <si>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</si>
  <si>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</si>
  <si>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</si>
  <si>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</si>
  <si>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</si>
  <si>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</si>
  <si>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</si>
  <si>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</si>
  <si>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</si>
  <si>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</si>
  <si>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</si>
  <si>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</si>
  <si>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</si>
  <si>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</si>
  <si>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</si>
  <si>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</si>
  <si>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</si>
  <si>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</si>
  <si>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</si>
  <si>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</si>
  <si>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</si>
  <si>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</si>
  <si>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</si>
  <si>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</si>
  <si>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</si>
  <si>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</si>
  <si>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</si>
  <si>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</si>
  <si>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</si>
  <si>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</si>
  <si>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</si>
  <si>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</si>
  <si>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</si>
  <si>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</si>
  <si>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</si>
  <si>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</si>
  <si>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</si>
  <si>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</si>
  <si>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</si>
  <si>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</si>
  <si>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</si>
  <si>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</si>
  <si>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</si>
  <si>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</si>
  <si>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</si>
  <si>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</si>
  <si>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</si>
  <si>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</si>
  <si>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</si>
  <si>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</si>
  <si>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</si>
  <si>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</si>
  <si>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</si>
  <si>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</si>
  <si>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</si>
  <si>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</si>
  <si>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</si>
  <si>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</si>
  <si>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</si>
  <si>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</si>
  <si>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</si>
  <si>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</si>
  <si>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</si>
  <si>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</si>
  <si>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</si>
  <si>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</si>
  <si>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</si>
  <si>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</si>
  <si>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</si>
  <si>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</si>
  <si>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</si>
  <si>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</si>
  <si>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</si>
  <si>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</si>
  <si>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</si>
  <si>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</si>
  <si>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</si>
  <si>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</si>
  <si>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</si>
  <si>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</si>
  <si>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</si>
  <si>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</si>
  <si>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</si>
  <si>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</si>
  <si>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</si>
  <si>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</si>
  <si>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</si>
  <si>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</si>
  <si>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</si>
  <si>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</si>
  <si>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</si>
  <si>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</si>
  <si>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</si>
  <si>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</si>
  <si>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</si>
  <si>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</si>
  <si>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</si>
  <si>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</si>
  <si>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</si>
  <si>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</si>
  <si>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</si>
  <si>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</si>
  <si>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</si>
  <si>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</si>
  <si>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</si>
  <si>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</si>
  <si>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</si>
  <si>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</si>
  <si>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</si>
  <si>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</si>
  <si>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</si>
  <si>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</si>
  <si>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</si>
  <si>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</si>
  <si>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</si>
  <si>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</si>
  <si>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</si>
  <si>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</si>
  <si>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</si>
  <si>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</si>
  <si>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</si>
  <si>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</si>
  <si>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</si>
  <si>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</si>
  <si>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</si>
  <si>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</si>
  <si>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</si>
  <si>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</si>
  <si>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</si>
  <si>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</si>
  <si>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</si>
  <si>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</si>
  <si>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</si>
  <si>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</si>
  <si>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</si>
  <si>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</si>
  <si>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</si>
  <si>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</si>
  <si>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</si>
  <si>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</si>
  <si>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</si>
  <si>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</si>
  <si>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</si>
  <si>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</si>
  <si>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</si>
  <si>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</si>
  <si>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</si>
  <si>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</si>
  <si>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</si>
  <si>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</si>
  <si>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</si>
  <si>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</si>
  <si>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</si>
  <si>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</si>
  <si>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</si>
  <si>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</si>
  <si>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</si>
  <si>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</si>
  <si>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</si>
  <si>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</si>
  <si>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</si>
  <si>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</si>
  <si>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</si>
  <si>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</si>
  <si>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</si>
  <si>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</si>
  <si>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</si>
  <si>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</si>
  <si>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</si>
  <si>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</si>
  <si>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</si>
  <si>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</si>
  <si>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</si>
  <si>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</si>
  <si>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</si>
  <si>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</si>
  <si>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</si>
  <si>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</si>
  <si>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</si>
  <si>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</si>
  <si>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</si>
  <si>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</si>
  <si>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</si>
  <si>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</si>
  <si>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</si>
  <si>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</si>
  <si>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</si>
  <si>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</si>
  <si>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</si>
  <si>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</si>
  <si>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</si>
  <si>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</si>
  <si>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</si>
  <si>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</si>
  <si>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</si>
  <si>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</si>
  <si>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</si>
  <si>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</si>
  <si>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</si>
  <si>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</si>
  <si>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</si>
  <si>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</si>
  <si>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</si>
  <si>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</si>
  <si>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</si>
  <si>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</si>
  <si>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</si>
  <si>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</si>
  <si>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</si>
  <si>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</si>
  <si>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</si>
  <si>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</si>
  <si>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</si>
  <si>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</si>
  <si>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</si>
  <si>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</si>
  <si>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</si>
  <si>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</si>
  <si>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</si>
  <si>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</si>
  <si>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</si>
  <si>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</si>
  <si>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</si>
  <si>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</si>
  <si>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</si>
  <si>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</si>
  <si>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</si>
  <si>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</si>
  <si>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</si>
  <si>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</si>
  <si>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</si>
  <si>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</si>
  <si>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</si>
  <si>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</si>
  <si>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</si>
  <si>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</si>
  <si>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</si>
  <si>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</si>
  <si>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</si>
  <si>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</si>
  <si>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</si>
  <si>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</si>
  <si>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</si>
  <si>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</si>
  <si>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</si>
  <si>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</si>
  <si>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</si>
  <si>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</si>
  <si>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</si>
  <si>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</si>
  <si>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</si>
  <si>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</si>
  <si>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</si>
  <si>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</si>
  <si>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</si>
  <si>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</si>
  <si>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</si>
  <si>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</si>
  <si>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</si>
  <si>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</si>
  <si>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</si>
  <si>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</si>
  <si>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</si>
  <si>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</si>
  <si>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</si>
  <si>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</si>
  <si>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</si>
  <si>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</si>
  <si>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</si>
  <si>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</si>
  <si>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</si>
  <si>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</si>
  <si>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</si>
  <si>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</si>
  <si>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</si>
  <si>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</si>
  <si>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</si>
  <si>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</si>
  <si>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</si>
  <si>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</si>
  <si>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</si>
  <si>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</si>
  <si>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</si>
  <si>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</si>
  <si>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</si>
  <si>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</si>
  <si>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</si>
  <si>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</si>
  <si>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</si>
  <si>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</si>
  <si>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</si>
  <si>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</si>
  <si>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</si>
  <si>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</si>
  <si>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</si>
  <si>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</si>
  <si>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</si>
  <si>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</si>
  <si>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</si>
  <si>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</si>
  <si>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</si>
  <si>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</si>
  <si>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</si>
  <si>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</si>
  <si>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</si>
  <si>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</si>
  <si>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</si>
  <si>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</si>
  <si>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</si>
  <si>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</si>
  <si>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</si>
  <si>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</si>
  <si>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</si>
  <si>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</si>
  <si>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</si>
  <si>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</si>
  <si>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</si>
  <si>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</si>
  <si>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</si>
  <si>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</si>
  <si>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</si>
  <si>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</si>
  <si>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</si>
  <si>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</si>
  <si>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</si>
  <si>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</si>
  <si>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</si>
  <si>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</si>
  <si>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</si>
  <si>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</si>
  <si>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</si>
  <si>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</si>
  <si>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</si>
  <si>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</si>
  <si>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</si>
  <si>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</si>
  <si>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</si>
  <si>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</si>
  <si>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</si>
  <si>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</si>
  <si>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</si>
  <si>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</si>
  <si>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</si>
  <si>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</si>
  <si>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</si>
  <si>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</si>
  <si>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</si>
  <si>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</si>
  <si>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</si>
  <si>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</si>
  <si>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</si>
  <si>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</si>
  <si>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</si>
  <si>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</si>
  <si>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</si>
  <si>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</si>
  <si>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</si>
  <si>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</si>
  <si>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</si>
  <si>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</si>
  <si>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</si>
  <si>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</si>
  <si>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</si>
  <si>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</si>
  <si>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</si>
  <si>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</si>
  <si>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</si>
  <si>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</si>
  <si>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</si>
  <si>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</si>
  <si>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</si>
  <si>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</si>
  <si>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</si>
  <si>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</si>
  <si>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</si>
  <si>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</si>
  <si>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</si>
  <si>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</si>
  <si>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</si>
  <si>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</si>
  <si>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</si>
  <si>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</si>
  <si>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</si>
  <si>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</si>
  <si>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</si>
  <si>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</si>
  <si>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</si>
  <si>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</si>
  <si>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</si>
  <si>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</si>
  <si>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</si>
  <si>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</si>
  <si>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</si>
  <si>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</si>
  <si>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</si>
  <si>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</si>
  <si>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</si>
  <si>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</si>
  <si>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</si>
  <si>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</si>
  <si>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</si>
  <si>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</si>
  <si>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</si>
  <si>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</si>
  <si>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</si>
  <si>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</si>
  <si>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</si>
  <si>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</si>
  <si>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</si>
  <si>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</si>
  <si>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</si>
  <si>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</si>
  <si>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</si>
  <si>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</si>
  <si>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</si>
  <si>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</si>
  <si>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</si>
  <si>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</si>
  <si>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</si>
  <si>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</si>
  <si>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</si>
  <si>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</si>
  <si>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</si>
  <si>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</si>
  <si>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</si>
  <si>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</si>
  <si>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</si>
  <si>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</si>
  <si>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</si>
  <si>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</si>
  <si>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</si>
  <si>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</si>
  <si>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</si>
  <si>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</si>
  <si>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</si>
  <si>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</si>
  <si>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</si>
  <si>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</si>
  <si>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</si>
  <si>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</si>
  <si>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</si>
  <si>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</si>
  <si>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</si>
  <si>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</si>
  <si>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</si>
  <si>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</si>
  <si>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</si>
  <si>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</si>
  <si>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</si>
  <si>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</si>
  <si>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</si>
  <si>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</si>
  <si>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</si>
  <si>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</si>
  <si>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</si>
  <si>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</si>
  <si>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</si>
  <si>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</si>
  <si>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</si>
  <si>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</si>
  <si>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</si>
  <si>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</si>
  <si>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</si>
  <si>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</si>
  <si>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</si>
  <si>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</si>
  <si>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</si>
  <si>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</si>
  <si>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</si>
  <si>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</si>
  <si>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</si>
  <si>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</si>
  <si>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</si>
  <si>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</si>
  <si>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</si>
  <si>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</si>
  <si>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</si>
  <si>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</si>
  <si>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</si>
  <si>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</si>
  <si>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</si>
  <si>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</si>
  <si>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</si>
  <si>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</si>
  <si>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</si>
  <si>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</si>
  <si>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</si>
  <si>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</si>
  <si>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</si>
  <si>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</si>
  <si>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</si>
  <si>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</si>
  <si>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</si>
  <si>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</si>
  <si>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</si>
  <si>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</si>
  <si>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</si>
  <si>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</si>
  <si>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</si>
  <si>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</si>
  <si>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</si>
  <si>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</si>
  <si>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</si>
  <si>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</si>
  <si>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</si>
  <si>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</si>
  <si>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</si>
  <si>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</si>
  <si>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</si>
  <si>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</si>
  <si>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</si>
  <si>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</si>
  <si>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</si>
  <si>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</si>
  <si>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</si>
  <si>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</si>
  <si>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</si>
  <si>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</si>
  <si>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</si>
  <si>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</si>
  <si>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</si>
  <si>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</si>
  <si>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</si>
  <si>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</si>
  <si>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</si>
  <si>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</si>
  <si>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</si>
  <si>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</si>
  <si>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</si>
  <si>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</si>
  <si>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</si>
  <si>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</si>
  <si>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</si>
  <si>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</si>
  <si>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</si>
  <si>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</si>
  <si>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</si>
  <si>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</si>
  <si>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</si>
  <si>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</si>
  <si>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</si>
  <si>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</si>
  <si>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</si>
  <si>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</si>
  <si>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</si>
  <si>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</si>
  <si>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</si>
  <si>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</si>
  <si>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</si>
  <si>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</si>
  <si>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</si>
  <si>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</si>
  <si>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</si>
  <si>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</si>
  <si>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</si>
  <si>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</si>
  <si>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</si>
  <si>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</si>
  <si>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</si>
  <si>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</si>
  <si>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</si>
  <si>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</si>
  <si>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</si>
  <si>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</si>
  <si>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</si>
  <si>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</si>
  <si>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</si>
  <si>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</si>
  <si>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</si>
  <si>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</si>
  <si>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</si>
  <si>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</si>
  <si>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</si>
  <si>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</si>
  <si>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</si>
  <si>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</si>
  <si>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</si>
  <si>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</si>
  <si>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</si>
  <si>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</si>
  <si>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</si>
  <si>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</si>
  <si>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</si>
  <si>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</si>
  <si>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</si>
  <si>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</si>
  <si>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</si>
  <si>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</si>
  <si>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</si>
  <si>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</si>
  <si>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</si>
  <si>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</si>
  <si>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</si>
  <si>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</si>
  <si>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</si>
  <si>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</si>
  <si>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</si>
  <si>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</si>
  <si>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</si>
  <si>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</si>
  <si>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</si>
  <si>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</si>
  <si>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</si>
  <si>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</si>
  <si>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</si>
  <si>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</si>
  <si>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</si>
  <si>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</si>
  <si>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</si>
  <si>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</si>
  <si>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</si>
  <si>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</si>
  <si>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</si>
  <si>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</si>
  <si>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</si>
  <si>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</si>
  <si>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</si>
  <si>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</si>
  <si>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</si>
  <si>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</si>
  <si>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</si>
  <si>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</si>
  <si>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</si>
  <si>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</si>
  <si>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</si>
  <si>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</si>
  <si>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</si>
  <si>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</si>
  <si>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</si>
  <si>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</si>
  <si>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</si>
  <si>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</si>
  <si>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</si>
  <si>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</si>
  <si>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</si>
  <si>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</si>
  <si>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</si>
  <si>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</si>
  <si>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</si>
  <si>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</si>
  <si>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</si>
  <si>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</si>
  <si>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</si>
  <si>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</si>
  <si>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</si>
  <si>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</si>
  <si>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</si>
  <si>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</si>
  <si>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</si>
  <si>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</si>
  <si>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</si>
  <si>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</si>
  <si>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</si>
  <si>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</si>
  <si>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</si>
  <si>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</si>
  <si>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</si>
  <si>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</si>
  <si>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</si>
  <si>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</si>
  <si>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</si>
  <si>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</si>
  <si>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</si>
  <si>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</si>
  <si>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</si>
  <si>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</si>
  <si>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</si>
  <si>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</si>
  <si>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</si>
  <si>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</si>
  <si>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</si>
  <si>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</si>
  <si>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</si>
  <si>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</si>
  <si>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</si>
  <si>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</si>
  <si>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</si>
  <si>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</si>
  <si>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</si>
  <si>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</si>
  <si>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</si>
  <si>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</si>
  <si>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</si>
  <si>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</si>
  <si>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</si>
  <si>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</si>
  <si>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</si>
  <si>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</si>
  <si>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</si>
  <si>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</si>
  <si>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</si>
  <si>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</si>
  <si>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</si>
  <si>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</si>
  <si>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</si>
  <si>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</si>
  <si>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</si>
  <si>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</si>
  <si>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</si>
  <si>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</si>
  <si>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</si>
  <si>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</si>
  <si>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</si>
  <si>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</si>
  <si>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</si>
  <si>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</si>
  <si>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</si>
  <si>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</si>
  <si>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</si>
  <si>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</si>
  <si>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</si>
  <si>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</si>
  <si>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</si>
  <si>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</si>
  <si>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</si>
  <si>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</si>
  <si>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</si>
  <si>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</si>
  <si>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</si>
  <si>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</si>
  <si>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</si>
  <si>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</si>
  <si>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</si>
  <si>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</si>
  <si>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</si>
  <si>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</si>
  <si>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</si>
  <si>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</si>
  <si>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</si>
  <si>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</si>
  <si>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</si>
  <si>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</si>
  <si>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</si>
  <si>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</si>
  <si>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</si>
  <si>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</si>
  <si>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</si>
  <si>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</si>
  <si>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</si>
  <si>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</si>
  <si>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</si>
  <si>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</si>
  <si>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</si>
  <si>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</si>
  <si>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</si>
  <si>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</si>
  <si>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</si>
  <si>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</si>
  <si>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</si>
  <si>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</si>
  <si>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</si>
  <si>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</si>
  <si>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</si>
  <si>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</si>
  <si>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</si>
  <si>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</si>
  <si>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</si>
  <si>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</si>
  <si>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</si>
  <si>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</si>
  <si>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</si>
  <si>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</si>
  <si>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</si>
  <si>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</si>
  <si>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</si>
  <si>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</si>
  <si>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</si>
  <si>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</si>
  <si>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</si>
  <si>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</si>
  <si>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</si>
  <si>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</si>
  <si>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</si>
  <si>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</si>
  <si>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</si>
  <si>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</si>
  <si>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</si>
  <si>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</si>
  <si>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</si>
  <si>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</si>
  <si>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</si>
  <si>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</si>
  <si>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</si>
  <si>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</si>
  <si>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</si>
  <si>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</si>
  <si>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</si>
  <si>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</si>
  <si>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</si>
  <si>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</si>
  <si>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</si>
  <si>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</si>
  <si>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</si>
  <si>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</si>
  <si>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</si>
  <si>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</si>
  <si>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</si>
  <si>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</si>
  <si>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</si>
  <si>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</si>
  <si>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</si>
  <si>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</si>
  <si>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</si>
  <si>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</si>
  <si>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</si>
  <si>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</si>
  <si>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</si>
  <si>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</si>
  <si>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</si>
  <si>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</si>
  <si>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</si>
  <si>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</si>
  <si>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</si>
  <si>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</si>
  <si>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</si>
  <si>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</si>
  <si>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</si>
  <si>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</si>
  <si>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</si>
  <si>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</si>
  <si>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</si>
  <si>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</si>
  <si>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</si>
  <si>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</si>
  <si>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</si>
  <si>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</si>
  <si>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</si>
  <si>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</si>
  <si>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</si>
  <si>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</si>
  <si>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</si>
  <si>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</si>
  <si>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</si>
  <si>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</si>
  <si>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</si>
  <si>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</si>
  <si>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</si>
  <si>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</si>
  <si>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</si>
  <si>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</si>
  <si>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</si>
  <si>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</si>
  <si>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</si>
  <si>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</si>
  <si>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</si>
  <si>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</si>
  <si>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</si>
  <si>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</si>
  <si>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</si>
  <si>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</si>
  <si>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</si>
  <si>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</si>
  <si>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</si>
  <si>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</si>
  <si>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</si>
  <si>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</si>
  <si>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</si>
  <si>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</si>
  <si>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</si>
  <si>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</si>
  <si>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</si>
  <si>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</si>
  <si>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</si>
  <si>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</si>
  <si>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</si>
  <si>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</si>
  <si>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</si>
  <si>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</si>
  <si>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</si>
  <si>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</si>
  <si>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</si>
  <si>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</si>
  <si>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</si>
  <si>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</si>
  <si>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</si>
  <si>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</si>
  <si>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</si>
  <si>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</si>
  <si>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</si>
  <si>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</si>
  <si>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</si>
  <si>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</si>
  <si>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</si>
  <si>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</si>
  <si>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</si>
  <si>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</si>
  <si>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</si>
  <si>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</si>
  <si>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</si>
  <si>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</si>
  <si>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</si>
  <si>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</si>
  <si>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</si>
  <si>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</si>
  <si>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</si>
  <si>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</si>
  <si>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</si>
  <si>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</si>
  <si>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</si>
  <si>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</si>
  <si>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</si>
  <si>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</si>
  <si>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</si>
  <si>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</si>
  <si>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</si>
  <si>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</si>
  <si>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</si>
  <si>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</si>
  <si>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</si>
  <si>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</si>
  <si>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</si>
  <si>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</si>
  <si>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</si>
  <si>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</si>
  <si>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</si>
  <si>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</si>
  <si>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</si>
  <si>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</si>
  <si>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</si>
  <si>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</si>
  <si>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</si>
  <si>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</si>
  <si>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</si>
  <si>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</si>
  <si>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</si>
  <si>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</si>
  <si>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</si>
  <si>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</si>
  <si>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</si>
  <si>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</si>
  <si>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</si>
  <si>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</si>
  <si>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</si>
  <si>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</si>
  <si>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</si>
  <si>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</si>
  <si>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</si>
  <si>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</si>
  <si>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</si>
  <si>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</si>
  <si>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</si>
  <si>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</si>
  <si>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</si>
  <si>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</si>
  <si>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</si>
  <si>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</si>
  <si>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</si>
  <si>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</si>
  <si>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</si>
  <si>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</si>
  <si>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</si>
  <si>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</si>
  <si>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</si>
  <si>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</si>
  <si>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</si>
  <si>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</si>
  <si>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</si>
  <si>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</si>
  <si>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</si>
  <si>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</si>
  <si>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</si>
  <si>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</si>
  <si>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</si>
  <si>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</si>
  <si>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</si>
  <si>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</si>
  <si>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</si>
  <si>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</si>
  <si>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</si>
  <si>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</si>
  <si>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</si>
  <si>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</si>
  <si>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</si>
  <si>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</si>
  <si>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</si>
  <si>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</si>
  <si>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</si>
  <si>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</si>
  <si>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</si>
  <si>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</si>
  <si>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</si>
  <si>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</si>
  <si>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</si>
  <si>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</si>
  <si>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</si>
  <si>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</si>
  <si>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</si>
  <si>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</si>
  <si>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</si>
  <si>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</si>
  <si>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</si>
  <si>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</si>
  <si>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</si>
  <si>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</si>
  <si>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</si>
  <si>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</si>
  <si>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</si>
  <si>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</si>
  <si>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</si>
  <si>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</si>
  <si>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</si>
  <si>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</si>
  <si>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</si>
  <si>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</si>
  <si>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</si>
  <si>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</si>
  <si>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</si>
  <si>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</si>
  <si>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</si>
  <si>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</si>
  <si>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</si>
  <si>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</si>
  <si>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</si>
  <si>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</si>
  <si>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</si>
  <si>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</si>
  <si>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</si>
  <si>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</si>
  <si>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</si>
  <si>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</si>
  <si>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</si>
  <si>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</si>
  <si>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</si>
  <si>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</si>
  <si>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</si>
  <si>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</si>
  <si>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</si>
  <si>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</si>
  <si>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</si>
  <si>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</si>
  <si>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</si>
  <si>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</si>
  <si>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</si>
  <si>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</si>
  <si>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</si>
  <si>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</si>
  <si>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</si>
  <si>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</si>
  <si>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</si>
  <si>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</si>
  <si>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</si>
  <si>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</si>
  <si>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</si>
  <si>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</si>
  <si>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</si>
  <si>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</si>
  <si>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</si>
  <si>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</si>
  <si>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</si>
  <si>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</si>
  <si>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</si>
  <si>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</si>
  <si>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</si>
  <si>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</si>
  <si>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</si>
  <si>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</si>
  <si>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</si>
  <si>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</si>
  <si>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</si>
  <si>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</si>
  <si>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</si>
  <si>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</si>
  <si>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</si>
  <si>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</si>
  <si>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</si>
  <si>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</si>
  <si>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</si>
  <si>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</si>
  <si>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</si>
  <si>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</si>
  <si>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</si>
  <si>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</si>
  <si>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</si>
  <si>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</si>
  <si>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</si>
  <si>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</si>
  <si>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</si>
  <si>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</si>
  <si>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</si>
  <si>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</si>
  <si>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</si>
  <si>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</si>
  <si>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</si>
  <si>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</si>
  <si>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</si>
  <si>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</si>
  <si>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</si>
  <si>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</si>
  <si>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</si>
  <si>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</si>
  <si>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</si>
  <si>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</si>
  <si>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</si>
  <si>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</si>
  <si>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</si>
  <si>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</si>
  <si>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</si>
  <si>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</si>
  <si>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</si>
  <si>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</si>
  <si>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</si>
  <si>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</si>
  <si>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</si>
  <si>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</si>
  <si>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</si>
  <si>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</si>
  <si>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</si>
  <si>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</si>
  <si>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</si>
  <si>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</si>
  <si>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</si>
  <si>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</si>
  <si>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</si>
  <si>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</si>
  <si>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</si>
  <si>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</si>
  <si>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</si>
  <si>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</si>
  <si>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</si>
  <si>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</si>
  <si>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</si>
  <si>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</si>
  <si>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</si>
  <si>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</si>
  <si>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</si>
  <si>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</si>
  <si>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</si>
  <si>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</si>
  <si>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</si>
  <si>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</si>
  <si>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</si>
  <si>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</si>
  <si>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</si>
  <si>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</si>
  <si>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</si>
  <si>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</si>
  <si>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</si>
  <si>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</si>
  <si>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</si>
  <si>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</si>
  <si>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</si>
  <si>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</si>
  <si>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</si>
  <si>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</si>
  <si>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</si>
  <si>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</si>
  <si>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</si>
  <si>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</si>
  <si>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</si>
  <si>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</si>
  <si>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</si>
  <si>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</si>
  <si>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</si>
  <si>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</si>
  <si>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</si>
  <si>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</si>
  <si>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</si>
  <si>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</si>
  <si>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</si>
  <si>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</si>
  <si>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</si>
  <si>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</si>
  <si>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</si>
  <si>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</si>
  <si>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</si>
  <si>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</si>
  <si>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</si>
  <si>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</si>
  <si>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</si>
  <si>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</si>
  <si>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</si>
  <si>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</si>
  <si>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</si>
  <si>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</si>
  <si>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</si>
  <si>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</si>
  <si>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</si>
  <si>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</si>
  <si>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</si>
  <si>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</si>
  <si>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</si>
  <si>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</si>
  <si>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</si>
  <si>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</si>
  <si>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</si>
  <si>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</si>
  <si>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</si>
  <si>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</si>
  <si>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</si>
  <si>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</si>
  <si>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</si>
  <si>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</si>
  <si>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</si>
  <si>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</si>
  <si>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</si>
  <si>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</si>
  <si>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</si>
  <si>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</si>
  <si>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</si>
  <si>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</si>
  <si>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</si>
  <si>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</si>
  <si>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</si>
  <si>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</si>
  <si>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</si>
  <si>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</si>
  <si>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</si>
  <si>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</si>
  <si>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</si>
  <si>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</si>
  <si>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</si>
  <si>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</si>
  <si>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</si>
  <si>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</si>
  <si>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</si>
  <si>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</si>
  <si>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</si>
  <si>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</si>
  <si>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</si>
  <si>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</si>
  <si>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</si>
  <si>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</si>
  <si>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</si>
  <si>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</si>
  <si>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</si>
  <si>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</si>
  <si>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</si>
  <si>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</si>
  <si>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</si>
  <si>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</si>
  <si>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</si>
  <si>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</si>
  <si>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</si>
  <si>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</si>
  <si>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</si>
  <si>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</si>
  <si>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</si>
  <si>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</si>
  <si>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</si>
  <si>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</si>
  <si>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</si>
  <si>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</si>
  <si>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</si>
  <si>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</si>
  <si>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</si>
  <si>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</si>
  <si>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</si>
  <si>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</si>
  <si>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</si>
  <si>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</si>
  <si>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</si>
  <si>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</si>
  <si>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</si>
  <si>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</si>
  <si>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</si>
  <si>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</si>
  <si>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</si>
  <si>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</si>
  <si>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</si>
  <si>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</si>
  <si>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</si>
  <si>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</si>
  <si>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</si>
  <si>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</si>
  <si>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</si>
  <si>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</si>
  <si>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</si>
  <si>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</si>
  <si>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</si>
  <si>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</si>
  <si>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</si>
  <si>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</si>
  <si>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</si>
  <si>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</si>
  <si>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</si>
  <si>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</si>
  <si>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</si>
  <si>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</si>
  <si>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</si>
  <si>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</si>
  <si>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</si>
  <si>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</si>
  <si>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</si>
  <si>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</si>
  <si>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</si>
  <si>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</si>
  <si>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</si>
  <si>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</si>
  <si>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</si>
  <si>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</si>
  <si>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</si>
  <si>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</si>
  <si>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</si>
  <si>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</si>
  <si>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</si>
  <si>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</si>
  <si>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</si>
  <si>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</si>
  <si>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</si>
  <si>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</si>
  <si>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</si>
  <si>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</si>
  <si>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</si>
  <si>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</si>
  <si>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</si>
  <si>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</si>
  <si>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</si>
  <si>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</si>
  <si>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</si>
  <si>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</si>
  <si>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</si>
  <si>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</si>
  <si>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</si>
  <si>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</si>
  <si>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</si>
  <si>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</si>
  <si>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</si>
  <si>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</si>
  <si>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</si>
  <si>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</si>
  <si>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</si>
  <si>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</si>
  <si>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</si>
  <si>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</si>
  <si>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</si>
  <si>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</si>
  <si>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</si>
  <si>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</si>
  <si>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</si>
  <si>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</si>
  <si>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</si>
  <si>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</si>
  <si>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</si>
  <si>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</si>
  <si>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</si>
  <si>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</si>
  <si>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</si>
  <si>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</si>
  <si>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</si>
  <si>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</si>
  <si>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</si>
  <si>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</si>
  <si>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</si>
  <si>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</si>
  <si>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</si>
  <si>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</si>
  <si>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</si>
  <si>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</si>
  <si>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</si>
  <si>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</si>
  <si>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</si>
  <si>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</si>
  <si>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</si>
  <si>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</si>
  <si>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</si>
  <si>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</si>
  <si>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</si>
  <si>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</si>
  <si>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</si>
  <si>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</si>
  <si>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</si>
  <si>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</si>
  <si>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</si>
  <si>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</si>
  <si>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</si>
  <si>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</si>
  <si>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</si>
  <si>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</si>
  <si>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</si>
  <si>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</si>
  <si>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</si>
  <si>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</si>
  <si>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</si>
  <si>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</si>
  <si>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</si>
  <si>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</si>
  <si>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</si>
  <si>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</si>
  <si>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</si>
  <si>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</si>
  <si>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</si>
  <si>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</si>
  <si>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</si>
  <si>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</si>
  <si>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</si>
  <si>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</si>
  <si>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</si>
  <si>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</si>
  <si>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</si>
  <si>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</si>
  <si>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</si>
  <si>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</si>
  <si>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</si>
  <si>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</si>
  <si>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</si>
  <si>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</si>
  <si>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</si>
  <si>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</si>
  <si>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</si>
  <si>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</si>
  <si>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</si>
  <si>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</si>
  <si>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</si>
  <si>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</si>
  <si>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</si>
  <si>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</si>
  <si>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</si>
  <si>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</si>
  <si>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</si>
  <si>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</si>
  <si>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</si>
  <si>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</si>
  <si>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</si>
  <si>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</si>
  <si>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</si>
  <si>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</si>
  <si>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</si>
  <si>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</si>
  <si>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</si>
  <si>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</si>
  <si>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</si>
  <si>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</si>
  <si>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</si>
  <si>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</si>
  <si>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</si>
  <si>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</si>
  <si>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</si>
  <si>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</si>
  <si>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</si>
  <si>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</si>
  <si>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</si>
  <si>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</si>
  <si>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</si>
  <si>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</si>
  <si>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</si>
  <si>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</si>
  <si>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</si>
  <si>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</si>
  <si>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</si>
  <si>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</si>
  <si>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</si>
  <si>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</si>
  <si>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</si>
  <si>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</si>
  <si>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</si>
  <si>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</si>
  <si>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</si>
  <si>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</si>
  <si>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</si>
  <si>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</si>
  <si>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</si>
  <si>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</si>
  <si>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</si>
  <si>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</si>
  <si>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</si>
  <si>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</si>
  <si>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</si>
  <si>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</si>
  <si>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</si>
  <si>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</si>
  <si>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</si>
  <si>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</si>
  <si>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</si>
  <si>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</si>
  <si>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</si>
  <si>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</si>
  <si>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</si>
  <si>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</si>
  <si>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2021-47-10001243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</si>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</sst>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88" zoomScale="85" zoomScaleNormal="85" zoomScaleSheetLayoutView="40" zoomScalePageLayoutView="40" workbookViewId="0">
      <selection activeCell="I99" sqref="I9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711</v>
      </c>
      <c r="J20" s="150" t="s">
        <v>729</v>
      </c>
      <c r="K20" s="151">
        <v>2288487680</v>
      </c>
      <c r="L20" s="152">
        <v>44246</v>
      </c>
      <c r="M20" s="152">
        <v>44561</v>
      </c>
      <c r="N20" s="135">
        <f>+(M20-L20)/30</f>
        <v>10.5</v>
      </c>
      <c r="O20" s="138"/>
      <c r="U20" s="134"/>
      <c r="V20" s="105">
        <f ca="1">NOW()</f>
        <v>44193.885087152776</v>
      </c>
      <c r="W20" s="105">
        <f ca="1">NOW()</f>
        <v>44193.885087152776</v>
      </c>
    </row>
    <row r="21" spans="1:23" ht="30" customHeight="1" outlineLevel="1" x14ac:dyDescent="0.25">
      <c r="A21" s="9"/>
      <c r="B21" s="71"/>
      <c r="C21" s="5"/>
      <c r="D21" s="5"/>
      <c r="E21" s="5"/>
      <c r="F21" s="5"/>
      <c r="G21" s="5"/>
      <c r="H21" s="70"/>
      <c r="I21" s="149" t="s">
        <v>711</v>
      </c>
      <c r="J21" s="150" t="s">
        <v>738</v>
      </c>
      <c r="K21" s="151"/>
      <c r="L21" s="152">
        <v>44246</v>
      </c>
      <c r="M21" s="152">
        <v>44561</v>
      </c>
      <c r="N21" s="135">
        <f t="shared" ref="N21:N35" si="0">+(M21-L21)/30</f>
        <v>10.5</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13"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15"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15"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15"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21" t="s">
        <v>716</v>
      </c>
      <c r="K52" s="116">
        <v>229206571</v>
      </c>
      <c r="L52" s="115" t="s">
        <v>1148</v>
      </c>
      <c r="M52" s="117">
        <v>1</v>
      </c>
      <c r="N52" s="115" t="s">
        <v>27</v>
      </c>
      <c r="O52" s="115"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21" t="s">
        <v>716</v>
      </c>
      <c r="K53" s="116">
        <v>677850975</v>
      </c>
      <c r="L53" s="115" t="s">
        <v>1148</v>
      </c>
      <c r="M53" s="117">
        <v>1</v>
      </c>
      <c r="N53" s="115" t="s">
        <v>27</v>
      </c>
      <c r="O53" s="115"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15"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15"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15"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65"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65"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65"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65" t="s">
        <v>26</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65"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63" t="s">
        <v>716</v>
      </c>
      <c r="K62" s="66">
        <v>1262956623</v>
      </c>
      <c r="L62" s="65" t="s">
        <v>1148</v>
      </c>
      <c r="M62" s="67">
        <v>1</v>
      </c>
      <c r="N62" s="65" t="s">
        <v>27</v>
      </c>
      <c r="O62" s="65" t="s">
        <v>26</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65"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65" t="s">
        <v>26</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65" t="s">
        <v>1148</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65" t="s">
        <v>1148</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65"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65"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65"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65" t="s">
        <v>1148</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65"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65"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65"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65"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65"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65"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65"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65"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65"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65"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65"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65"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65"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65"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65"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64" t="s">
        <v>2741</v>
      </c>
      <c r="I86" s="63" t="s">
        <v>711</v>
      </c>
      <c r="J86" s="63" t="s">
        <v>729</v>
      </c>
      <c r="K86" s="66">
        <v>2319989416</v>
      </c>
      <c r="L86" s="65" t="s">
        <v>1148</v>
      </c>
      <c r="M86" s="67">
        <v>1</v>
      </c>
      <c r="N86" s="65" t="s">
        <v>2634</v>
      </c>
      <c r="O86" s="65"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65"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65"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65"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65"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114424384</v>
      </c>
      <c r="F185" s="92"/>
      <c r="G185" s="93"/>
      <c r="H185" s="88"/>
      <c r="I185" s="90" t="s">
        <v>2627</v>
      </c>
      <c r="J185" s="166">
        <f>+SUM(M179:M183)</f>
        <v>0.05</v>
      </c>
      <c r="K185" s="202" t="s">
        <v>2628</v>
      </c>
      <c r="L185" s="202"/>
      <c r="M185" s="94">
        <f>+J185*(SUM(K20:K35))</f>
        <v>114424384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21 I23: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2020-12-28T23:09:48Z</cp:lastPrinted>
  <dcterms:created xsi:type="dcterms:W3CDTF">2020-10-14T21:57:42Z</dcterms:created>
  <dcterms:modified xsi:type="dcterms:W3CDTF">2020-12-29T02:14:35Z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