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er\Desktop\MANIFESTACIONES CDI-DIMF DIC 2020\156\"/>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8800" windowHeight="1173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49" i="21" l="1"/>
  <c r="U197" i="25" l="1"/>
  <c r="T197" i="25"/>
  <c r="S197" i="25"/>
  <c r="R197" i="25"/>
  <c r="Q197" i="25"/>
  <c r="T179" i="25"/>
  <c r="S179" i="25"/>
  <c r="R179" i="25"/>
  <c r="Q179" i="25"/>
  <c r="M172" i="25"/>
  <c r="J172" i="25"/>
  <c r="E172" i="25"/>
  <c r="C172" i="25"/>
  <c r="N170" i="25"/>
  <c r="N169" i="25"/>
  <c r="G169" i="25"/>
  <c r="N168" i="25"/>
  <c r="G168" i="25"/>
  <c r="AB167" i="25"/>
  <c r="AA167" i="25"/>
  <c r="Z167" i="25"/>
  <c r="Y167" i="25"/>
  <c r="X167" i="25"/>
  <c r="W167" i="25"/>
  <c r="V167" i="25"/>
  <c r="U167" i="25"/>
  <c r="T167" i="25"/>
  <c r="S167" i="25"/>
  <c r="R167" i="25"/>
  <c r="Q167" i="25"/>
  <c r="N167" i="25"/>
  <c r="G167" i="25"/>
  <c r="N166" i="25"/>
  <c r="G166" i="25"/>
  <c r="Z164" i="25"/>
  <c r="Y164" i="25"/>
  <c r="X164" i="25"/>
  <c r="W164" i="25"/>
  <c r="V164" i="25"/>
  <c r="U164" i="25"/>
  <c r="T164" i="25"/>
  <c r="S164" i="25"/>
  <c r="R164" i="25"/>
  <c r="Q164" i="25"/>
  <c r="Q155" i="25"/>
  <c r="U154" i="25"/>
  <c r="S152" i="25"/>
  <c r="N146" i="25"/>
  <c r="L146" i="25"/>
  <c r="G146" i="25"/>
  <c r="N145" i="25"/>
  <c r="L145" i="25"/>
  <c r="G145" i="25"/>
  <c r="N144" i="25"/>
  <c r="L144" i="25"/>
  <c r="G144" i="25"/>
  <c r="N143" i="25"/>
  <c r="L143" i="25"/>
  <c r="G143" i="25"/>
  <c r="N142" i="25"/>
  <c r="L142" i="25"/>
  <c r="G142" i="25"/>
  <c r="N141" i="25"/>
  <c r="L141" i="25"/>
  <c r="G141" i="25"/>
  <c r="N140" i="25"/>
  <c r="L140" i="25"/>
  <c r="G140" i="25"/>
  <c r="N139" i="25"/>
  <c r="L139" i="25"/>
  <c r="G139" i="25"/>
  <c r="N138" i="25"/>
  <c r="L138" i="25"/>
  <c r="G138" i="25"/>
  <c r="N137" i="25"/>
  <c r="L137" i="25"/>
  <c r="G137" i="25"/>
  <c r="N136" i="25"/>
  <c r="L136" i="25"/>
  <c r="G136" i="25"/>
  <c r="N135" i="25"/>
  <c r="L135" i="25"/>
  <c r="G135" i="25"/>
  <c r="N134" i="25"/>
  <c r="L134" i="25"/>
  <c r="G134" i="25"/>
  <c r="N133" i="25"/>
  <c r="L133" i="25"/>
  <c r="G133" i="25"/>
  <c r="N132" i="25"/>
  <c r="L132" i="25"/>
  <c r="G132" i="25"/>
  <c r="N131" i="25"/>
  <c r="L131" i="25"/>
  <c r="G131" i="25"/>
  <c r="N130" i="25"/>
  <c r="L130" i="25"/>
  <c r="G130" i="25"/>
  <c r="N129" i="25"/>
  <c r="L129" i="25"/>
  <c r="G129" i="25"/>
  <c r="N128" i="25"/>
  <c r="L128" i="25"/>
  <c r="G128" i="25"/>
  <c r="N127" i="25"/>
  <c r="L127" i="25"/>
  <c r="G127" i="25"/>
  <c r="N126" i="25"/>
  <c r="L126" i="25"/>
  <c r="G126" i="25"/>
  <c r="N125" i="25"/>
  <c r="L125" i="25"/>
  <c r="G125" i="25"/>
  <c r="N124" i="25"/>
  <c r="L124" i="25"/>
  <c r="G124" i="25"/>
  <c r="N123" i="25"/>
  <c r="L123" i="25"/>
  <c r="G123" i="25"/>
  <c r="N122" i="25"/>
  <c r="L122" i="25"/>
  <c r="G122" i="25"/>
  <c r="N121" i="25"/>
  <c r="L121" i="25"/>
  <c r="G121" i="25"/>
  <c r="N120" i="25"/>
  <c r="L120" i="25"/>
  <c r="G120" i="25"/>
  <c r="N119" i="25"/>
  <c r="L119" i="25"/>
  <c r="G119" i="25"/>
  <c r="N118" i="25"/>
  <c r="L118" i="25"/>
  <c r="G118" i="25"/>
  <c r="N117" i="25"/>
  <c r="L117" i="25"/>
  <c r="G117" i="25"/>
  <c r="N116" i="25"/>
  <c r="L116" i="25"/>
  <c r="G116" i="25"/>
  <c r="N115" i="25"/>
  <c r="L115" i="25"/>
  <c r="G115" i="25"/>
  <c r="N114" i="25"/>
  <c r="L114" i="25"/>
  <c r="G114" i="25"/>
  <c r="N113" i="25"/>
  <c r="L113" i="25"/>
  <c r="G113" i="25"/>
  <c r="N112" i="25"/>
  <c r="L112" i="25"/>
  <c r="G112" i="25"/>
  <c r="N111" i="25"/>
  <c r="L111" i="25"/>
  <c r="G111" i="25"/>
  <c r="N110" i="25"/>
  <c r="L110" i="25"/>
  <c r="G110" i="25"/>
  <c r="N109" i="25"/>
  <c r="L109" i="25"/>
  <c r="G109" i="25"/>
  <c r="N108" i="25"/>
  <c r="L108" i="25"/>
  <c r="G108" i="25"/>
  <c r="N107" i="25"/>
  <c r="L107" i="25"/>
  <c r="G107" i="25"/>
  <c r="N106" i="25"/>
  <c r="L106" i="25"/>
  <c r="G106" i="25"/>
  <c r="N105" i="25"/>
  <c r="L105" i="25"/>
  <c r="G105" i="25"/>
  <c r="N104" i="25"/>
  <c r="L104" i="25"/>
  <c r="G104" i="25"/>
  <c r="N103" i="25"/>
  <c r="L103" i="25"/>
  <c r="G103" i="25"/>
  <c r="N102" i="25"/>
  <c r="L102" i="25"/>
  <c r="G102" i="25"/>
  <c r="N101" i="25"/>
  <c r="L101" i="25"/>
  <c r="G101" i="25"/>
  <c r="M93" i="25"/>
  <c r="G93" i="25"/>
  <c r="M92" i="25"/>
  <c r="G92" i="25"/>
  <c r="M91" i="25"/>
  <c r="G91" i="25"/>
  <c r="M90" i="25"/>
  <c r="G90" i="25"/>
  <c r="M89" i="25"/>
  <c r="G89" i="25"/>
  <c r="M88" i="25"/>
  <c r="G88" i="25"/>
  <c r="M87" i="25"/>
  <c r="G87" i="25"/>
  <c r="M86" i="25"/>
  <c r="G86" i="25"/>
  <c r="M85" i="25"/>
  <c r="G85" i="25"/>
  <c r="M84" i="25"/>
  <c r="G84" i="25"/>
  <c r="M83" i="25"/>
  <c r="G83" i="25"/>
  <c r="M82" i="25"/>
  <c r="G82" i="25"/>
  <c r="M81" i="25"/>
  <c r="G81" i="25"/>
  <c r="M80" i="25"/>
  <c r="G80" i="25"/>
  <c r="M79" i="25"/>
  <c r="G79" i="25"/>
  <c r="M78" i="25"/>
  <c r="G78" i="25"/>
  <c r="M77" i="25"/>
  <c r="G77" i="25"/>
  <c r="M76" i="25"/>
  <c r="G76" i="25"/>
  <c r="M75" i="25"/>
  <c r="G75" i="25"/>
  <c r="M74" i="25"/>
  <c r="G74" i="25"/>
  <c r="M73" i="25"/>
  <c r="G73" i="25"/>
  <c r="M72" i="25"/>
  <c r="G72" i="25"/>
  <c r="M71" i="25"/>
  <c r="G71" i="25"/>
  <c r="M70" i="25"/>
  <c r="G70" i="25"/>
  <c r="M69" i="25"/>
  <c r="G69" i="25"/>
  <c r="M68" i="25"/>
  <c r="G68" i="25"/>
  <c r="M67" i="25"/>
  <c r="G67" i="25"/>
  <c r="M66" i="25"/>
  <c r="G66" i="25"/>
  <c r="M65" i="25"/>
  <c r="G65" i="25"/>
  <c r="M64" i="25"/>
  <c r="G64" i="25"/>
  <c r="M63" i="25"/>
  <c r="G63" i="25"/>
  <c r="M62" i="25"/>
  <c r="G62" i="25"/>
  <c r="M61" i="25"/>
  <c r="G61" i="25"/>
  <c r="M60" i="25"/>
  <c r="G60" i="25"/>
  <c r="M59" i="25"/>
  <c r="G59" i="25"/>
  <c r="M58" i="25"/>
  <c r="G58" i="25"/>
  <c r="M57" i="25"/>
  <c r="G57" i="25"/>
  <c r="M56" i="25"/>
  <c r="G56" i="25"/>
  <c r="M55" i="25"/>
  <c r="G55" i="25"/>
  <c r="M54" i="25"/>
  <c r="G54" i="25"/>
  <c r="M53" i="25"/>
  <c r="G53" i="25"/>
  <c r="M52" i="25"/>
  <c r="G52" i="25"/>
  <c r="M51" i="25"/>
  <c r="G51" i="25"/>
  <c r="M50" i="25"/>
  <c r="G50" i="25"/>
  <c r="M49" i="25"/>
  <c r="G49" i="25"/>
  <c r="B38" i="25"/>
  <c r="N35" i="25"/>
  <c r="N34" i="25"/>
  <c r="N33" i="25"/>
  <c r="N32" i="25"/>
  <c r="N31" i="25"/>
  <c r="N30" i="25"/>
  <c r="N29" i="25"/>
  <c r="N28" i="25"/>
  <c r="N27" i="25"/>
  <c r="N26" i="25"/>
  <c r="N25" i="25"/>
  <c r="N24" i="25"/>
  <c r="N23" i="25"/>
  <c r="N22" i="25"/>
  <c r="N21" i="25"/>
  <c r="N20" i="25"/>
  <c r="R19" i="25"/>
  <c r="Q19" i="25"/>
  <c r="Q19" i="25" a="1"/>
  <c r="T15" i="25"/>
  <c r="S15" i="25"/>
  <c r="R15" i="25"/>
  <c r="Q15" i="25"/>
  <c r="N15" i="25"/>
  <c r="U196" i="26"/>
  <c r="T196" i="26"/>
  <c r="S196" i="26"/>
  <c r="R196" i="26"/>
  <c r="Q196" i="26"/>
  <c r="T178" i="26"/>
  <c r="S178" i="26"/>
  <c r="R178" i="26"/>
  <c r="Q178" i="26"/>
  <c r="M171" i="26"/>
  <c r="J171" i="26"/>
  <c r="E171" i="26"/>
  <c r="C171" i="26"/>
  <c r="N169" i="26"/>
  <c r="N168" i="26"/>
  <c r="G168" i="26"/>
  <c r="N167" i="26"/>
  <c r="G167" i="26"/>
  <c r="AB166" i="26"/>
  <c r="AA166" i="26"/>
  <c r="Z166" i="26"/>
  <c r="Y166" i="26"/>
  <c r="X166" i="26"/>
  <c r="W166" i="26"/>
  <c r="V166" i="26"/>
  <c r="U166" i="26"/>
  <c r="T166" i="26"/>
  <c r="S166" i="26"/>
  <c r="R166" i="26"/>
  <c r="Q166" i="26"/>
  <c r="N166" i="26"/>
  <c r="G166" i="26"/>
  <c r="N165" i="26"/>
  <c r="G165" i="26"/>
  <c r="Z163" i="26"/>
  <c r="Y163" i="26"/>
  <c r="X163" i="26"/>
  <c r="W163" i="26"/>
  <c r="V163" i="26"/>
  <c r="U163" i="26"/>
  <c r="T163" i="26"/>
  <c r="S163" i="26"/>
  <c r="R163" i="26"/>
  <c r="Q163" i="26"/>
  <c r="Q154" i="26"/>
  <c r="U153" i="26"/>
  <c r="S151" i="26"/>
  <c r="N145" i="26"/>
  <c r="L145" i="26"/>
  <c r="G145" i="26"/>
  <c r="N144" i="26"/>
  <c r="L144" i="26"/>
  <c r="G144" i="26"/>
  <c r="N143" i="26"/>
  <c r="L143" i="26"/>
  <c r="G143" i="26"/>
  <c r="N142" i="26"/>
  <c r="L142" i="26"/>
  <c r="G142" i="26"/>
  <c r="N141" i="26"/>
  <c r="L141" i="26"/>
  <c r="G141" i="26"/>
  <c r="N140" i="26"/>
  <c r="L140" i="26"/>
  <c r="G140" i="26"/>
  <c r="N139" i="26"/>
  <c r="L139" i="26"/>
  <c r="G139" i="26"/>
  <c r="N138" i="26"/>
  <c r="L138" i="26"/>
  <c r="G138" i="26"/>
  <c r="N137" i="26"/>
  <c r="L137" i="26"/>
  <c r="G137" i="26"/>
  <c r="N136" i="26"/>
  <c r="L136" i="26"/>
  <c r="G136" i="26"/>
  <c r="N135" i="26"/>
  <c r="L135" i="26"/>
  <c r="G135" i="26"/>
  <c r="N134" i="26"/>
  <c r="L134" i="26"/>
  <c r="G134" i="26"/>
  <c r="N133" i="26"/>
  <c r="L133" i="26"/>
  <c r="G133" i="26"/>
  <c r="N132" i="26"/>
  <c r="L132" i="26"/>
  <c r="G132" i="26"/>
  <c r="N131" i="26"/>
  <c r="L131" i="26"/>
  <c r="G131" i="26"/>
  <c r="N130" i="26"/>
  <c r="L130" i="26"/>
  <c r="G130" i="26"/>
  <c r="N129" i="26"/>
  <c r="L129" i="26"/>
  <c r="G129" i="26"/>
  <c r="N128" i="26"/>
  <c r="L128" i="26"/>
  <c r="G128" i="26"/>
  <c r="N127" i="26"/>
  <c r="L127" i="26"/>
  <c r="G127" i="26"/>
  <c r="N126" i="26"/>
  <c r="L126" i="26"/>
  <c r="G126" i="26"/>
  <c r="N125" i="26"/>
  <c r="L125" i="26"/>
  <c r="G125" i="26"/>
  <c r="N124" i="26"/>
  <c r="L124" i="26"/>
  <c r="G124" i="26"/>
  <c r="N123" i="26"/>
  <c r="L123" i="26"/>
  <c r="G123" i="26"/>
  <c r="N122" i="26"/>
  <c r="L122" i="26"/>
  <c r="G122" i="26"/>
  <c r="N121" i="26"/>
  <c r="L121" i="26"/>
  <c r="G121" i="26"/>
  <c r="N120" i="26"/>
  <c r="L120" i="26"/>
  <c r="G120" i="26"/>
  <c r="N119" i="26"/>
  <c r="L119" i="26"/>
  <c r="G119" i="26"/>
  <c r="N118" i="26"/>
  <c r="L118" i="26"/>
  <c r="G118" i="26"/>
  <c r="N117" i="26"/>
  <c r="L117" i="26"/>
  <c r="G117" i="26"/>
  <c r="N116" i="26"/>
  <c r="L116" i="26"/>
  <c r="G116" i="26"/>
  <c r="N115" i="26"/>
  <c r="L115" i="26"/>
  <c r="G115" i="26"/>
  <c r="N114" i="26"/>
  <c r="L114" i="26"/>
  <c r="G114" i="26"/>
  <c r="N113" i="26"/>
  <c r="L113" i="26"/>
  <c r="G113" i="26"/>
  <c r="N112" i="26"/>
  <c r="L112" i="26"/>
  <c r="G112" i="26"/>
  <c r="N111" i="26"/>
  <c r="L111" i="26"/>
  <c r="G111" i="26"/>
  <c r="N110" i="26"/>
  <c r="L110" i="26"/>
  <c r="G110" i="26"/>
  <c r="N109" i="26"/>
  <c r="L109" i="26"/>
  <c r="G109" i="26"/>
  <c r="N108" i="26"/>
  <c r="L108" i="26"/>
  <c r="G108" i="26"/>
  <c r="N107" i="26"/>
  <c r="L107" i="26"/>
  <c r="G107" i="26"/>
  <c r="N106" i="26"/>
  <c r="L106" i="26"/>
  <c r="G106" i="26"/>
  <c r="N105" i="26"/>
  <c r="L105" i="26"/>
  <c r="G105" i="26"/>
  <c r="N104" i="26"/>
  <c r="L104" i="26"/>
  <c r="G104" i="26"/>
  <c r="N103" i="26"/>
  <c r="L103" i="26"/>
  <c r="G103" i="26"/>
  <c r="N102" i="26"/>
  <c r="L102" i="26"/>
  <c r="G102" i="26"/>
  <c r="N101" i="26"/>
  <c r="L101" i="26"/>
  <c r="G101" i="26"/>
  <c r="M93" i="26"/>
  <c r="G93" i="26"/>
  <c r="M92" i="26"/>
  <c r="G92" i="26"/>
  <c r="M91" i="26"/>
  <c r="G91" i="26"/>
  <c r="M90" i="26"/>
  <c r="G90" i="26"/>
  <c r="M89" i="26"/>
  <c r="G89" i="26"/>
  <c r="M88" i="26"/>
  <c r="G88" i="26"/>
  <c r="M87" i="26"/>
  <c r="G87" i="26"/>
  <c r="M86" i="26"/>
  <c r="G86" i="26"/>
  <c r="M85" i="26"/>
  <c r="G85" i="26"/>
  <c r="M84" i="26"/>
  <c r="G84" i="26"/>
  <c r="M83" i="26"/>
  <c r="G83" i="26"/>
  <c r="M82" i="26"/>
  <c r="G82" i="26"/>
  <c r="M81" i="26"/>
  <c r="G81" i="26"/>
  <c r="M80" i="26"/>
  <c r="G80" i="26"/>
  <c r="M79" i="26"/>
  <c r="G79" i="26"/>
  <c r="M78" i="26"/>
  <c r="G78" i="26"/>
  <c r="M77" i="26"/>
  <c r="G77" i="26"/>
  <c r="M76" i="26"/>
  <c r="G76" i="26"/>
  <c r="M75" i="26"/>
  <c r="G75" i="26"/>
  <c r="M74" i="26"/>
  <c r="G74" i="26"/>
  <c r="M73" i="26"/>
  <c r="G73" i="26"/>
  <c r="M72" i="26"/>
  <c r="G72" i="26"/>
  <c r="M71" i="26"/>
  <c r="G71" i="26"/>
  <c r="M70" i="26"/>
  <c r="G70" i="26"/>
  <c r="M69" i="26"/>
  <c r="G69" i="26"/>
  <c r="M68" i="26"/>
  <c r="G68" i="26"/>
  <c r="M67" i="26"/>
  <c r="G67" i="26"/>
  <c r="M66" i="26"/>
  <c r="G66" i="26"/>
  <c r="M65" i="26"/>
  <c r="G65" i="26"/>
  <c r="M64" i="26"/>
  <c r="G64" i="26"/>
  <c r="M63" i="26"/>
  <c r="G63" i="26"/>
  <c r="M62" i="26"/>
  <c r="G62" i="26"/>
  <c r="M61" i="26"/>
  <c r="G61" i="26"/>
  <c r="M60" i="26"/>
  <c r="G60" i="26"/>
  <c r="M59" i="26"/>
  <c r="G59" i="26"/>
  <c r="M58" i="26"/>
  <c r="G58" i="26"/>
  <c r="M57" i="26"/>
  <c r="G57" i="26"/>
  <c r="M56" i="26"/>
  <c r="G56" i="26"/>
  <c r="M55" i="26"/>
  <c r="G55" i="26"/>
  <c r="M54" i="26"/>
  <c r="G54" i="26"/>
  <c r="M53" i="26"/>
  <c r="G53" i="26"/>
  <c r="M52" i="26"/>
  <c r="G52" i="26"/>
  <c r="M51" i="26"/>
  <c r="G51" i="26"/>
  <c r="M50" i="26"/>
  <c r="G50" i="26"/>
  <c r="M49" i="26"/>
  <c r="G49" i="26"/>
  <c r="B38" i="26"/>
  <c r="N35" i="26"/>
  <c r="N34" i="26"/>
  <c r="N33" i="26"/>
  <c r="N32" i="26"/>
  <c r="N31" i="26"/>
  <c r="N30" i="26"/>
  <c r="N29" i="26"/>
  <c r="N28" i="26"/>
  <c r="N27" i="26"/>
  <c r="N26" i="26"/>
  <c r="N25" i="26"/>
  <c r="N24" i="26"/>
  <c r="N23" i="26"/>
  <c r="N22" i="26"/>
  <c r="N21" i="26"/>
  <c r="N20" i="26"/>
  <c r="R19" i="26"/>
  <c r="Q19" i="26"/>
  <c r="Q19" i="26" a="1"/>
  <c r="T15" i="26"/>
  <c r="S15" i="26"/>
  <c r="R15" i="26"/>
  <c r="Q15" i="26"/>
  <c r="N15" i="26"/>
  <c r="U196" i="24"/>
  <c r="T196" i="24"/>
  <c r="S196" i="24"/>
  <c r="R196" i="24"/>
  <c r="Q196" i="24"/>
  <c r="T178" i="24"/>
  <c r="S178" i="24"/>
  <c r="R178" i="24"/>
  <c r="Q178" i="24"/>
  <c r="M171" i="24"/>
  <c r="J171" i="24"/>
  <c r="E171" i="24"/>
  <c r="C171" i="24"/>
  <c r="N169" i="24"/>
  <c r="N168" i="24"/>
  <c r="G168" i="24"/>
  <c r="N167" i="24"/>
  <c r="G167" i="24"/>
  <c r="AB166" i="24"/>
  <c r="AA166" i="24"/>
  <c r="Z166" i="24"/>
  <c r="Y166" i="24"/>
  <c r="X166" i="24"/>
  <c r="W166" i="24"/>
  <c r="V166" i="24"/>
  <c r="U166" i="24"/>
  <c r="T166" i="24"/>
  <c r="S166" i="24"/>
  <c r="R166" i="24"/>
  <c r="Q166" i="24"/>
  <c r="N166" i="24"/>
  <c r="G166" i="24"/>
  <c r="N165" i="24"/>
  <c r="G165" i="24"/>
  <c r="Z163" i="24"/>
  <c r="Y163" i="24"/>
  <c r="X163" i="24"/>
  <c r="W163" i="24"/>
  <c r="V163" i="24"/>
  <c r="U163" i="24"/>
  <c r="T163" i="24"/>
  <c r="S163" i="24"/>
  <c r="R163" i="24"/>
  <c r="Q163" i="24"/>
  <c r="U153" i="24"/>
  <c r="N145" i="24"/>
  <c r="L145" i="24"/>
  <c r="G145" i="24"/>
  <c r="N144" i="24"/>
  <c r="L144" i="24"/>
  <c r="G144" i="24"/>
  <c r="N143" i="24"/>
  <c r="L143" i="24"/>
  <c r="G143" i="24"/>
  <c r="N142" i="24"/>
  <c r="L142" i="24"/>
  <c r="G142" i="24"/>
  <c r="N141" i="24"/>
  <c r="L141" i="24"/>
  <c r="G141" i="24"/>
  <c r="N140" i="24"/>
  <c r="L140" i="24"/>
  <c r="G140" i="24"/>
  <c r="N139" i="24"/>
  <c r="L139" i="24"/>
  <c r="G139" i="24"/>
  <c r="N138" i="24"/>
  <c r="L138" i="24"/>
  <c r="G138" i="24"/>
  <c r="N137" i="24"/>
  <c r="L137" i="24"/>
  <c r="G137" i="24"/>
  <c r="N136" i="24"/>
  <c r="L136" i="24"/>
  <c r="G136" i="24"/>
  <c r="N135" i="24"/>
  <c r="L135" i="24"/>
  <c r="G135" i="24"/>
  <c r="N134" i="24"/>
  <c r="L134" i="24"/>
  <c r="G134" i="24"/>
  <c r="N133" i="24"/>
  <c r="L133" i="24"/>
  <c r="G133" i="24"/>
  <c r="N132" i="24"/>
  <c r="L132" i="24"/>
  <c r="G132" i="24"/>
  <c r="N131" i="24"/>
  <c r="L131" i="24"/>
  <c r="G131" i="24"/>
  <c r="N130" i="24"/>
  <c r="L130" i="24"/>
  <c r="G130" i="24"/>
  <c r="N129" i="24"/>
  <c r="L129" i="24"/>
  <c r="G129" i="24"/>
  <c r="N128" i="24"/>
  <c r="L128" i="24"/>
  <c r="G128" i="24"/>
  <c r="N127" i="24"/>
  <c r="L127" i="24"/>
  <c r="G127" i="24"/>
  <c r="N126" i="24"/>
  <c r="L126" i="24"/>
  <c r="G126" i="24"/>
  <c r="N125" i="24"/>
  <c r="L125" i="24"/>
  <c r="G125" i="24"/>
  <c r="N124" i="24"/>
  <c r="L124" i="24"/>
  <c r="G124" i="24"/>
  <c r="N123" i="24"/>
  <c r="L123" i="24"/>
  <c r="G123" i="24"/>
  <c r="N122" i="24"/>
  <c r="L122" i="24"/>
  <c r="G122" i="24"/>
  <c r="N121" i="24"/>
  <c r="L121" i="24"/>
  <c r="G121" i="24"/>
  <c r="N120" i="24"/>
  <c r="L120" i="24"/>
  <c r="G120" i="24"/>
  <c r="N119" i="24"/>
  <c r="L119" i="24"/>
  <c r="G119" i="24"/>
  <c r="N118" i="24"/>
  <c r="L118" i="24"/>
  <c r="G118" i="24"/>
  <c r="N117" i="24"/>
  <c r="L117" i="24"/>
  <c r="G117" i="24"/>
  <c r="N116" i="24"/>
  <c r="L116" i="24"/>
  <c r="G116" i="24"/>
  <c r="N115" i="24"/>
  <c r="L115" i="24"/>
  <c r="G115" i="24"/>
  <c r="N114" i="24"/>
  <c r="L114" i="24"/>
  <c r="G114" i="24"/>
  <c r="N113" i="24"/>
  <c r="L113" i="24"/>
  <c r="G113" i="24"/>
  <c r="N112" i="24"/>
  <c r="L112" i="24"/>
  <c r="G112" i="24"/>
  <c r="N111" i="24"/>
  <c r="L111" i="24"/>
  <c r="G111" i="24"/>
  <c r="N110" i="24"/>
  <c r="L110" i="24"/>
  <c r="G110" i="24"/>
  <c r="N109" i="24"/>
  <c r="L109" i="24"/>
  <c r="G109" i="24"/>
  <c r="N108" i="24"/>
  <c r="L108" i="24"/>
  <c r="G108" i="24"/>
  <c r="N107" i="24"/>
  <c r="L107" i="24"/>
  <c r="G107" i="24"/>
  <c r="N106" i="24"/>
  <c r="L106" i="24"/>
  <c r="G106" i="24"/>
  <c r="N105" i="24"/>
  <c r="L105" i="24"/>
  <c r="G105" i="24"/>
  <c r="N104" i="24"/>
  <c r="L104" i="24"/>
  <c r="G104" i="24"/>
  <c r="N103" i="24"/>
  <c r="L103" i="24"/>
  <c r="G103" i="24"/>
  <c r="N102" i="24"/>
  <c r="L102" i="24"/>
  <c r="G102" i="24"/>
  <c r="N101" i="24"/>
  <c r="L101" i="24"/>
  <c r="G101" i="24"/>
  <c r="M93" i="24"/>
  <c r="G93" i="24"/>
  <c r="M92" i="24"/>
  <c r="G92" i="24"/>
  <c r="M91" i="24"/>
  <c r="G91" i="24"/>
  <c r="M90" i="24"/>
  <c r="G90" i="24"/>
  <c r="M89" i="24"/>
  <c r="G89" i="24"/>
  <c r="M88" i="24"/>
  <c r="G88" i="24"/>
  <c r="M87" i="24"/>
  <c r="G87" i="24"/>
  <c r="M86" i="24"/>
  <c r="G86" i="24"/>
  <c r="M85" i="24"/>
  <c r="G85" i="24"/>
  <c r="M84" i="24"/>
  <c r="G84" i="24"/>
  <c r="M83" i="24"/>
  <c r="G83" i="24"/>
  <c r="M82" i="24"/>
  <c r="G82" i="24"/>
  <c r="M81" i="24"/>
  <c r="G81" i="24"/>
  <c r="M80" i="24"/>
  <c r="G80" i="24"/>
  <c r="M79" i="24"/>
  <c r="G79" i="24"/>
  <c r="M78" i="24"/>
  <c r="G78" i="24"/>
  <c r="M77" i="24"/>
  <c r="G77" i="24"/>
  <c r="M76" i="24"/>
  <c r="G76" i="24"/>
  <c r="M75" i="24"/>
  <c r="G75" i="24"/>
  <c r="M74" i="24"/>
  <c r="G74" i="24"/>
  <c r="M73" i="24"/>
  <c r="G73" i="24"/>
  <c r="M72" i="24"/>
  <c r="G72" i="24"/>
  <c r="M71" i="24"/>
  <c r="G71" i="24"/>
  <c r="M70" i="24"/>
  <c r="G70" i="24"/>
  <c r="M69" i="24"/>
  <c r="G69" i="24"/>
  <c r="M68" i="24"/>
  <c r="G68" i="24"/>
  <c r="M67" i="24"/>
  <c r="G67" i="24"/>
  <c r="M66" i="24"/>
  <c r="G66" i="24"/>
  <c r="M65" i="24"/>
  <c r="G65" i="24"/>
  <c r="M64" i="24"/>
  <c r="G64" i="24"/>
  <c r="M63" i="24"/>
  <c r="G63" i="24"/>
  <c r="M62" i="24"/>
  <c r="G62" i="24"/>
  <c r="M61" i="24"/>
  <c r="G61" i="24"/>
  <c r="M60" i="24"/>
  <c r="G60" i="24"/>
  <c r="M59" i="24"/>
  <c r="G59" i="24"/>
  <c r="M58" i="24"/>
  <c r="G58" i="24"/>
  <c r="M57" i="24"/>
  <c r="G57" i="24"/>
  <c r="M56" i="24"/>
  <c r="G56" i="24"/>
  <c r="M55" i="24"/>
  <c r="G55" i="24"/>
  <c r="M54" i="24"/>
  <c r="G54" i="24"/>
  <c r="M53" i="24"/>
  <c r="G53" i="24"/>
  <c r="M52" i="24"/>
  <c r="G52" i="24"/>
  <c r="M51" i="24"/>
  <c r="G51" i="24"/>
  <c r="M50" i="24"/>
  <c r="G50" i="24"/>
  <c r="M49" i="24"/>
  <c r="G49" i="24"/>
  <c r="B38" i="24"/>
  <c r="N35" i="24"/>
  <c r="N34" i="24"/>
  <c r="N33" i="24"/>
  <c r="N32" i="24"/>
  <c r="N31" i="24"/>
  <c r="N30" i="24"/>
  <c r="N29" i="24"/>
  <c r="N28" i="24"/>
  <c r="N27" i="24"/>
  <c r="N26" i="24"/>
  <c r="N25" i="24"/>
  <c r="N24" i="24"/>
  <c r="N23" i="24"/>
  <c r="N22" i="24"/>
  <c r="N21" i="24"/>
  <c r="N20" i="24"/>
  <c r="R19" i="24"/>
  <c r="Q19" i="24"/>
  <c r="Q19" i="24" a="1"/>
  <c r="T15" i="24"/>
  <c r="S15" i="24"/>
  <c r="R15" i="24"/>
  <c r="Q15" i="24"/>
  <c r="N15" i="24"/>
  <c r="U196" i="23"/>
  <c r="T196" i="23"/>
  <c r="S196" i="23"/>
  <c r="R196" i="23"/>
  <c r="Q196" i="23"/>
  <c r="T178" i="23"/>
  <c r="S178" i="23"/>
  <c r="R178" i="23"/>
  <c r="Q178" i="23"/>
  <c r="M171" i="23"/>
  <c r="J171" i="23"/>
  <c r="E171" i="23"/>
  <c r="C171" i="23"/>
  <c r="N169" i="23"/>
  <c r="N168" i="23"/>
  <c r="G168" i="23"/>
  <c r="N167" i="23"/>
  <c r="G167" i="23"/>
  <c r="AB166" i="23"/>
  <c r="AA166" i="23"/>
  <c r="Z166" i="23"/>
  <c r="Y166" i="23"/>
  <c r="X166" i="23"/>
  <c r="W166" i="23"/>
  <c r="V166" i="23"/>
  <c r="U166" i="23"/>
  <c r="T166" i="23"/>
  <c r="S166" i="23"/>
  <c r="R166" i="23"/>
  <c r="Q166" i="23"/>
  <c r="N166" i="23"/>
  <c r="G166" i="23"/>
  <c r="N165" i="23"/>
  <c r="G165" i="23"/>
  <c r="Z163" i="23"/>
  <c r="Y163" i="23"/>
  <c r="X163" i="23"/>
  <c r="W163" i="23"/>
  <c r="V163" i="23"/>
  <c r="U163" i="23"/>
  <c r="T163" i="23"/>
  <c r="S163" i="23"/>
  <c r="R163" i="23"/>
  <c r="Q163" i="23"/>
  <c r="Q154" i="23"/>
  <c r="U153" i="23"/>
  <c r="S151" i="23"/>
  <c r="N145" i="23"/>
  <c r="L145" i="23"/>
  <c r="G145" i="23"/>
  <c r="N144" i="23"/>
  <c r="L144" i="23"/>
  <c r="G144" i="23"/>
  <c r="N143" i="23"/>
  <c r="L143" i="23"/>
  <c r="G143" i="23"/>
  <c r="N142" i="23"/>
  <c r="L142" i="23"/>
  <c r="G142" i="23"/>
  <c r="N141" i="23"/>
  <c r="L141" i="23"/>
  <c r="G141" i="23"/>
  <c r="N140" i="23"/>
  <c r="L140" i="23"/>
  <c r="G140" i="23"/>
  <c r="N139" i="23"/>
  <c r="L139" i="23"/>
  <c r="G139" i="23"/>
  <c r="N138" i="23"/>
  <c r="L138" i="23"/>
  <c r="G138" i="23"/>
  <c r="N137" i="23"/>
  <c r="L137" i="23"/>
  <c r="G137" i="23"/>
  <c r="N136" i="23"/>
  <c r="L136" i="23"/>
  <c r="G136" i="23"/>
  <c r="N135" i="23"/>
  <c r="L135" i="23"/>
  <c r="G135" i="23"/>
  <c r="N134" i="23"/>
  <c r="L134" i="23"/>
  <c r="G134" i="23"/>
  <c r="N133" i="23"/>
  <c r="L133" i="23"/>
  <c r="G133" i="23"/>
  <c r="N132" i="23"/>
  <c r="L132" i="23"/>
  <c r="G132" i="23"/>
  <c r="N131" i="23"/>
  <c r="L131" i="23"/>
  <c r="G131" i="23"/>
  <c r="N130" i="23"/>
  <c r="L130" i="23"/>
  <c r="G130" i="23"/>
  <c r="N129" i="23"/>
  <c r="L129" i="23"/>
  <c r="G129" i="23"/>
  <c r="N128" i="23"/>
  <c r="L128" i="23"/>
  <c r="G128" i="23"/>
  <c r="N127" i="23"/>
  <c r="L127" i="23"/>
  <c r="G127" i="23"/>
  <c r="N126" i="23"/>
  <c r="L126" i="23"/>
  <c r="G126" i="23"/>
  <c r="N125" i="23"/>
  <c r="L125" i="23"/>
  <c r="G125" i="23"/>
  <c r="N124" i="23"/>
  <c r="L124" i="23"/>
  <c r="G124" i="23"/>
  <c r="N123" i="23"/>
  <c r="L123" i="23"/>
  <c r="G123" i="23"/>
  <c r="N122" i="23"/>
  <c r="L122" i="23"/>
  <c r="G122" i="23"/>
  <c r="N121" i="23"/>
  <c r="L121" i="23"/>
  <c r="G121" i="23"/>
  <c r="N120" i="23"/>
  <c r="L120" i="23"/>
  <c r="G120" i="23"/>
  <c r="N119" i="23"/>
  <c r="L119" i="23"/>
  <c r="G119" i="23"/>
  <c r="N118" i="23"/>
  <c r="L118" i="23"/>
  <c r="G118" i="23"/>
  <c r="N117" i="23"/>
  <c r="L117" i="23"/>
  <c r="G117" i="23"/>
  <c r="N116" i="23"/>
  <c r="L116" i="23"/>
  <c r="G116" i="23"/>
  <c r="N115" i="23"/>
  <c r="L115" i="23"/>
  <c r="G115" i="23"/>
  <c r="N114" i="23"/>
  <c r="L114" i="23"/>
  <c r="G114" i="23"/>
  <c r="N113" i="23"/>
  <c r="L113" i="23"/>
  <c r="G113" i="23"/>
  <c r="N112" i="23"/>
  <c r="L112" i="23"/>
  <c r="G112" i="23"/>
  <c r="N111" i="23"/>
  <c r="L111" i="23"/>
  <c r="G111" i="23"/>
  <c r="N110" i="23"/>
  <c r="L110" i="23"/>
  <c r="G110" i="23"/>
  <c r="N109" i="23"/>
  <c r="L109" i="23"/>
  <c r="G109" i="23"/>
  <c r="N108" i="23"/>
  <c r="L108" i="23"/>
  <c r="G108" i="23"/>
  <c r="N107" i="23"/>
  <c r="L107" i="23"/>
  <c r="G107" i="23"/>
  <c r="N106" i="23"/>
  <c r="L106" i="23"/>
  <c r="G106" i="23"/>
  <c r="N105" i="23"/>
  <c r="L105" i="23"/>
  <c r="G105" i="23"/>
  <c r="N104" i="23"/>
  <c r="L104" i="23"/>
  <c r="G104" i="23"/>
  <c r="N103" i="23"/>
  <c r="L103" i="23"/>
  <c r="G103" i="23"/>
  <c r="N102" i="23"/>
  <c r="L102" i="23"/>
  <c r="G102" i="23"/>
  <c r="N101" i="23"/>
  <c r="L101" i="23"/>
  <c r="G101" i="23"/>
  <c r="M93" i="23"/>
  <c r="G93" i="23"/>
  <c r="M92" i="23"/>
  <c r="G92" i="23"/>
  <c r="M91" i="23"/>
  <c r="G91" i="23"/>
  <c r="M90" i="23"/>
  <c r="G90" i="23"/>
  <c r="M89" i="23"/>
  <c r="G89" i="23"/>
  <c r="M88" i="23"/>
  <c r="G88" i="23"/>
  <c r="M87" i="23"/>
  <c r="G87" i="23"/>
  <c r="M86" i="23"/>
  <c r="G86" i="23"/>
  <c r="M85" i="23"/>
  <c r="G85" i="23"/>
  <c r="M84" i="23"/>
  <c r="G84" i="23"/>
  <c r="M83" i="23"/>
  <c r="G83" i="23"/>
  <c r="M82" i="23"/>
  <c r="G82" i="23"/>
  <c r="M81" i="23"/>
  <c r="G81" i="23"/>
  <c r="M80" i="23"/>
  <c r="G80" i="23"/>
  <c r="M79" i="23"/>
  <c r="G79" i="23"/>
  <c r="M78" i="23"/>
  <c r="G78" i="23"/>
  <c r="M77" i="23"/>
  <c r="G77" i="23"/>
  <c r="M76" i="23"/>
  <c r="G76" i="23"/>
  <c r="M75" i="23"/>
  <c r="G75" i="23"/>
  <c r="M74" i="23"/>
  <c r="G74" i="23"/>
  <c r="M73" i="23"/>
  <c r="G73" i="23"/>
  <c r="M72" i="23"/>
  <c r="G72" i="23"/>
  <c r="M71" i="23"/>
  <c r="G71" i="23"/>
  <c r="M70" i="23"/>
  <c r="G70" i="23"/>
  <c r="M69" i="23"/>
  <c r="G69" i="23"/>
  <c r="M68" i="23"/>
  <c r="G68" i="23"/>
  <c r="M67" i="23"/>
  <c r="G67" i="23"/>
  <c r="M66" i="23"/>
  <c r="G66" i="23"/>
  <c r="M65" i="23"/>
  <c r="G65" i="23"/>
  <c r="M64" i="23"/>
  <c r="G64" i="23"/>
  <c r="M63" i="23"/>
  <c r="G63" i="23"/>
  <c r="M62" i="23"/>
  <c r="G62" i="23"/>
  <c r="M61" i="23"/>
  <c r="G61" i="23"/>
  <c r="M60" i="23"/>
  <c r="G60" i="23"/>
  <c r="M59" i="23"/>
  <c r="G59" i="23"/>
  <c r="M58" i="23"/>
  <c r="G58" i="23"/>
  <c r="M57" i="23"/>
  <c r="G57" i="23"/>
  <c r="M56" i="23"/>
  <c r="G56" i="23"/>
  <c r="M55" i="23"/>
  <c r="G55" i="23"/>
  <c r="M54" i="23"/>
  <c r="G54" i="23"/>
  <c r="M53" i="23"/>
  <c r="G53" i="23"/>
  <c r="M52" i="23"/>
  <c r="G52" i="23"/>
  <c r="M51" i="23"/>
  <c r="G51" i="23"/>
  <c r="M50" i="23"/>
  <c r="G50" i="23"/>
  <c r="M49" i="23"/>
  <c r="G49" i="23"/>
  <c r="B38" i="23"/>
  <c r="N35" i="23"/>
  <c r="N34" i="23"/>
  <c r="N33" i="23"/>
  <c r="N32" i="23"/>
  <c r="N31" i="23"/>
  <c r="N30" i="23"/>
  <c r="N29" i="23"/>
  <c r="N28" i="23"/>
  <c r="N27" i="23"/>
  <c r="N26" i="23"/>
  <c r="N25" i="23"/>
  <c r="N24" i="23"/>
  <c r="N23" i="23"/>
  <c r="N22" i="23"/>
  <c r="N21" i="23"/>
  <c r="N20" i="23"/>
  <c r="R19" i="23"/>
  <c r="Q19" i="23"/>
  <c r="Q19" i="23" a="1"/>
  <c r="T15" i="23"/>
  <c r="S15" i="23"/>
  <c r="R15" i="23"/>
  <c r="Q15" i="23"/>
  <c r="N15" i="23"/>
  <c r="U196" i="22"/>
  <c r="T196" i="22"/>
  <c r="S196" i="22"/>
  <c r="R196" i="22"/>
  <c r="Q196" i="22"/>
  <c r="T178" i="22"/>
  <c r="S178" i="22"/>
  <c r="R178" i="22"/>
  <c r="Q178" i="22"/>
  <c r="M171" i="22"/>
  <c r="J171" i="22"/>
  <c r="E171" i="22"/>
  <c r="C171" i="22"/>
  <c r="N169" i="22"/>
  <c r="N168" i="22"/>
  <c r="G168" i="22"/>
  <c r="N167" i="22"/>
  <c r="G167" i="22"/>
  <c r="AB166" i="22"/>
  <c r="AA166" i="22"/>
  <c r="Z166" i="22"/>
  <c r="Y166" i="22"/>
  <c r="X166" i="22"/>
  <c r="W166" i="22"/>
  <c r="V166" i="22"/>
  <c r="U166" i="22"/>
  <c r="T166" i="22"/>
  <c r="S166" i="22"/>
  <c r="R166" i="22"/>
  <c r="Q166" i="22"/>
  <c r="N166" i="22"/>
  <c r="G166" i="22"/>
  <c r="N165" i="22"/>
  <c r="G165" i="22"/>
  <c r="Z163" i="22"/>
  <c r="Y163" i="22"/>
  <c r="X163" i="22"/>
  <c r="W163" i="22"/>
  <c r="V163" i="22"/>
  <c r="U163" i="22"/>
  <c r="T163" i="22"/>
  <c r="S163" i="22"/>
  <c r="R163" i="22"/>
  <c r="Q163" i="22"/>
  <c r="Q154" i="22"/>
  <c r="U153" i="22"/>
  <c r="S151" i="22"/>
  <c r="N145" i="22"/>
  <c r="L145" i="22"/>
  <c r="G145" i="22"/>
  <c r="N144" i="22"/>
  <c r="L144" i="22"/>
  <c r="G144" i="22"/>
  <c r="N143" i="22"/>
  <c r="L143" i="22"/>
  <c r="G143" i="22"/>
  <c r="N142" i="22"/>
  <c r="L142" i="22"/>
  <c r="G142" i="22"/>
  <c r="N141" i="22"/>
  <c r="L141" i="22"/>
  <c r="G141" i="22"/>
  <c r="N140" i="22"/>
  <c r="L140" i="22"/>
  <c r="G140" i="22"/>
  <c r="N139" i="22"/>
  <c r="L139" i="22"/>
  <c r="G139" i="22"/>
  <c r="N138" i="22"/>
  <c r="L138" i="22"/>
  <c r="G138" i="22"/>
  <c r="N137" i="22"/>
  <c r="L137" i="22"/>
  <c r="G137" i="22"/>
  <c r="N136" i="22"/>
  <c r="L136" i="22"/>
  <c r="G136" i="22"/>
  <c r="N135" i="22"/>
  <c r="L135" i="22"/>
  <c r="G135" i="22"/>
  <c r="N134" i="22"/>
  <c r="L134" i="22"/>
  <c r="G134" i="22"/>
  <c r="N133" i="22"/>
  <c r="L133" i="22"/>
  <c r="G133" i="22"/>
  <c r="N132" i="22"/>
  <c r="L132" i="22"/>
  <c r="G132" i="22"/>
  <c r="N131" i="22"/>
  <c r="L131" i="22"/>
  <c r="G131" i="22"/>
  <c r="N130" i="22"/>
  <c r="L130" i="22"/>
  <c r="G130" i="22"/>
  <c r="N129" i="22"/>
  <c r="L129" i="22"/>
  <c r="G129" i="22"/>
  <c r="N128" i="22"/>
  <c r="L128" i="22"/>
  <c r="G128" i="22"/>
  <c r="N127" i="22"/>
  <c r="L127" i="22"/>
  <c r="G127" i="22"/>
  <c r="N126" i="22"/>
  <c r="L126" i="22"/>
  <c r="G126" i="22"/>
  <c r="N125" i="22"/>
  <c r="L125" i="22"/>
  <c r="G125" i="22"/>
  <c r="N124" i="22"/>
  <c r="L124" i="22"/>
  <c r="G124" i="22"/>
  <c r="N123" i="22"/>
  <c r="L123" i="22"/>
  <c r="G123" i="22"/>
  <c r="N122" i="22"/>
  <c r="L122" i="22"/>
  <c r="G122" i="22"/>
  <c r="N121" i="22"/>
  <c r="L121" i="22"/>
  <c r="G121" i="22"/>
  <c r="N120" i="22"/>
  <c r="L120" i="22"/>
  <c r="G120" i="22"/>
  <c r="N119" i="22"/>
  <c r="L119" i="22"/>
  <c r="G119" i="22"/>
  <c r="N118" i="22"/>
  <c r="L118" i="22"/>
  <c r="G118" i="22"/>
  <c r="N117" i="22"/>
  <c r="L117" i="22"/>
  <c r="G117" i="22"/>
  <c r="N116" i="22"/>
  <c r="L116" i="22"/>
  <c r="G116" i="22"/>
  <c r="N115" i="22"/>
  <c r="L115" i="22"/>
  <c r="G115" i="22"/>
  <c r="N114" i="22"/>
  <c r="L114" i="22"/>
  <c r="G114" i="22"/>
  <c r="N113" i="22"/>
  <c r="L113" i="22"/>
  <c r="G113" i="22"/>
  <c r="N112" i="22"/>
  <c r="L112" i="22"/>
  <c r="G112" i="22"/>
  <c r="N111" i="22"/>
  <c r="L111" i="22"/>
  <c r="G111" i="22"/>
  <c r="N110" i="22"/>
  <c r="L110" i="22"/>
  <c r="G110" i="22"/>
  <c r="N109" i="22"/>
  <c r="L109" i="22"/>
  <c r="G109" i="22"/>
  <c r="N108" i="22"/>
  <c r="L108" i="22"/>
  <c r="G108" i="22"/>
  <c r="N107" i="22"/>
  <c r="L107" i="22"/>
  <c r="G107" i="22"/>
  <c r="N106" i="22"/>
  <c r="L106" i="22"/>
  <c r="G106" i="22"/>
  <c r="N105" i="22"/>
  <c r="L105" i="22"/>
  <c r="G105" i="22"/>
  <c r="N104" i="22"/>
  <c r="L104" i="22"/>
  <c r="G104" i="22"/>
  <c r="N103" i="22"/>
  <c r="L103" i="22"/>
  <c r="G103" i="22"/>
  <c r="N102" i="22"/>
  <c r="L102" i="22"/>
  <c r="G102" i="22"/>
  <c r="N101" i="22"/>
  <c r="L101" i="22"/>
  <c r="G101" i="22"/>
  <c r="M93" i="22"/>
  <c r="G93" i="22"/>
  <c r="M92" i="22"/>
  <c r="G92" i="22"/>
  <c r="M91" i="22"/>
  <c r="G91" i="22"/>
  <c r="M90" i="22"/>
  <c r="G90" i="22"/>
  <c r="M89" i="22"/>
  <c r="G89" i="22"/>
  <c r="M88" i="22"/>
  <c r="G88" i="22"/>
  <c r="M87" i="22"/>
  <c r="G87" i="22"/>
  <c r="M86" i="22"/>
  <c r="G86" i="22"/>
  <c r="M85" i="22"/>
  <c r="G85" i="22"/>
  <c r="M84" i="22"/>
  <c r="G84" i="22"/>
  <c r="M83" i="22"/>
  <c r="G83" i="22"/>
  <c r="M82" i="22"/>
  <c r="G82" i="22"/>
  <c r="M81" i="22"/>
  <c r="G81" i="22"/>
  <c r="M80" i="22"/>
  <c r="G80" i="22"/>
  <c r="M79" i="22"/>
  <c r="G79" i="22"/>
  <c r="M78" i="22"/>
  <c r="G78" i="22"/>
  <c r="M77" i="22"/>
  <c r="G77" i="22"/>
  <c r="M76" i="22"/>
  <c r="G76" i="22"/>
  <c r="M75" i="22"/>
  <c r="G75" i="22"/>
  <c r="M74" i="22"/>
  <c r="G74" i="22"/>
  <c r="M73" i="22"/>
  <c r="G73" i="22"/>
  <c r="M72" i="22"/>
  <c r="G72" i="22"/>
  <c r="M71" i="22"/>
  <c r="G71" i="22"/>
  <c r="M70" i="22"/>
  <c r="G70" i="22"/>
  <c r="M69" i="22"/>
  <c r="G69" i="22"/>
  <c r="M68" i="22"/>
  <c r="G68" i="22"/>
  <c r="M67" i="22"/>
  <c r="G67" i="22"/>
  <c r="M66" i="22"/>
  <c r="G66" i="22"/>
  <c r="M65" i="22"/>
  <c r="G65" i="22"/>
  <c r="M64" i="22"/>
  <c r="G64" i="22"/>
  <c r="M63" i="22"/>
  <c r="G63" i="22"/>
  <c r="M62" i="22"/>
  <c r="G62" i="22"/>
  <c r="M61" i="22"/>
  <c r="G61" i="22"/>
  <c r="M60" i="22"/>
  <c r="G60" i="22"/>
  <c r="M59" i="22"/>
  <c r="G59" i="22"/>
  <c r="M58" i="22"/>
  <c r="G58" i="22"/>
  <c r="M57" i="22"/>
  <c r="G57" i="22"/>
  <c r="M56" i="22"/>
  <c r="G56" i="22"/>
  <c r="M55" i="22"/>
  <c r="G55" i="22"/>
  <c r="M54" i="22"/>
  <c r="G54" i="22"/>
  <c r="M53" i="22"/>
  <c r="G53" i="22"/>
  <c r="M52" i="22"/>
  <c r="G52" i="22"/>
  <c r="M51" i="22"/>
  <c r="G51" i="22"/>
  <c r="M50" i="22"/>
  <c r="G50" i="22"/>
  <c r="M49" i="22"/>
  <c r="G49" i="22"/>
  <c r="B38" i="22"/>
  <c r="N35" i="22"/>
  <c r="N34" i="22"/>
  <c r="N33" i="22"/>
  <c r="N32" i="22"/>
  <c r="N31" i="22"/>
  <c r="N30" i="22"/>
  <c r="N29" i="22"/>
  <c r="N28" i="22"/>
  <c r="N27" i="22"/>
  <c r="N26" i="22"/>
  <c r="N25" i="22"/>
  <c r="N24" i="22"/>
  <c r="N23" i="22"/>
  <c r="N22" i="22"/>
  <c r="N21" i="22"/>
  <c r="N20" i="22"/>
  <c r="R19" i="22"/>
  <c r="Q19" i="22"/>
  <c r="Q19" i="22" a="1"/>
  <c r="T15" i="22"/>
  <c r="S15" i="22"/>
  <c r="R15" i="22"/>
  <c r="Q15" i="22"/>
  <c r="N15" i="22"/>
  <c r="U191" i="21"/>
  <c r="T191" i="21"/>
  <c r="S191" i="21"/>
  <c r="R191" i="21"/>
  <c r="Q191" i="21"/>
  <c r="T173" i="21"/>
  <c r="S173" i="21"/>
  <c r="R173" i="21"/>
  <c r="Q173" i="21"/>
  <c r="M166" i="21"/>
  <c r="J166" i="21"/>
  <c r="E166" i="21"/>
  <c r="C166" i="21"/>
  <c r="N164" i="21"/>
  <c r="N163" i="21"/>
  <c r="G163" i="21"/>
  <c r="N162" i="21"/>
  <c r="G162" i="21"/>
  <c r="AB161" i="21"/>
  <c r="AA161" i="21"/>
  <c r="Z161" i="21"/>
  <c r="Y161" i="21"/>
  <c r="X161" i="21"/>
  <c r="W161" i="21"/>
  <c r="V161" i="21"/>
  <c r="U161" i="21"/>
  <c r="T161" i="21"/>
  <c r="S161" i="21"/>
  <c r="R161" i="21"/>
  <c r="Q161" i="21"/>
  <c r="N161" i="21"/>
  <c r="G161" i="21"/>
  <c r="N160" i="21"/>
  <c r="G160" i="21"/>
  <c r="Z158" i="21"/>
  <c r="Y158" i="21"/>
  <c r="X158" i="21"/>
  <c r="W158" i="21"/>
  <c r="V158" i="21"/>
  <c r="U158" i="21"/>
  <c r="T158" i="21"/>
  <c r="S158" i="21"/>
  <c r="R158" i="21"/>
  <c r="Q158" i="21"/>
  <c r="Q149" i="21"/>
  <c r="U148" i="21"/>
  <c r="S146" i="21"/>
  <c r="N140" i="21"/>
  <c r="L140" i="21"/>
  <c r="G140" i="21"/>
  <c r="N139" i="21"/>
  <c r="L139" i="21"/>
  <c r="G139" i="21"/>
  <c r="N138" i="21"/>
  <c r="L138" i="21"/>
  <c r="G138" i="21"/>
  <c r="N137" i="21"/>
  <c r="L137" i="21"/>
  <c r="G137" i="21"/>
  <c r="N136" i="21"/>
  <c r="L136" i="21"/>
  <c r="G136" i="21"/>
  <c r="N135" i="21"/>
  <c r="L135" i="21"/>
  <c r="G135" i="21"/>
  <c r="N134" i="21"/>
  <c r="L134" i="21"/>
  <c r="G134" i="21"/>
  <c r="N133" i="21"/>
  <c r="L133" i="21"/>
  <c r="G133" i="21"/>
  <c r="N132" i="21"/>
  <c r="L132" i="21"/>
  <c r="G132" i="21"/>
  <c r="N131" i="21"/>
  <c r="L131" i="21"/>
  <c r="G131" i="21"/>
  <c r="N130" i="21"/>
  <c r="L130" i="21"/>
  <c r="G130" i="21"/>
  <c r="N129" i="21"/>
  <c r="L129" i="21"/>
  <c r="G129" i="21"/>
  <c r="N128" i="21"/>
  <c r="L128" i="21"/>
  <c r="G128" i="21"/>
  <c r="N127" i="21"/>
  <c r="L127" i="21"/>
  <c r="G127" i="21"/>
  <c r="N126" i="21"/>
  <c r="L126" i="21"/>
  <c r="G126" i="21"/>
  <c r="N125" i="21"/>
  <c r="L125" i="21"/>
  <c r="G125" i="21"/>
  <c r="N124" i="21"/>
  <c r="L124" i="21"/>
  <c r="G124" i="21"/>
  <c r="N123" i="21"/>
  <c r="L123" i="21"/>
  <c r="G123" i="21"/>
  <c r="N122" i="21"/>
  <c r="L122" i="21"/>
  <c r="G122" i="21"/>
  <c r="N121" i="21"/>
  <c r="L121" i="21"/>
  <c r="G121" i="21"/>
  <c r="N120" i="21"/>
  <c r="L120" i="21"/>
  <c r="G120" i="21"/>
  <c r="N119" i="21"/>
  <c r="L119" i="21"/>
  <c r="G119" i="21"/>
  <c r="N118" i="21"/>
  <c r="L118" i="21"/>
  <c r="G118" i="21"/>
  <c r="N117" i="21"/>
  <c r="L117" i="21"/>
  <c r="G117" i="21"/>
  <c r="N116" i="21"/>
  <c r="L116" i="21"/>
  <c r="G116" i="21"/>
  <c r="N115" i="21"/>
  <c r="L115" i="21"/>
  <c r="G115" i="21"/>
  <c r="N114" i="21"/>
  <c r="L114" i="21"/>
  <c r="G114" i="21"/>
  <c r="N113" i="21"/>
  <c r="L113" i="21"/>
  <c r="G113" i="21"/>
  <c r="N112" i="21"/>
  <c r="L112" i="21"/>
  <c r="G112" i="21"/>
  <c r="N111" i="21"/>
  <c r="L111" i="21"/>
  <c r="G111" i="21"/>
  <c r="N110" i="21"/>
  <c r="L110" i="21"/>
  <c r="G110" i="21"/>
  <c r="N109" i="21"/>
  <c r="L109" i="21"/>
  <c r="G109" i="21"/>
  <c r="N108" i="21"/>
  <c r="L108" i="21"/>
  <c r="G108" i="21"/>
  <c r="N107" i="21"/>
  <c r="L107" i="21"/>
  <c r="G107" i="21"/>
  <c r="N106" i="21"/>
  <c r="L106" i="21"/>
  <c r="G106" i="21"/>
  <c r="N105" i="21"/>
  <c r="L105" i="21"/>
  <c r="G105" i="21"/>
  <c r="N104" i="21"/>
  <c r="L104" i="21"/>
  <c r="G104" i="21"/>
  <c r="N103" i="21"/>
  <c r="L103" i="21"/>
  <c r="G103" i="21"/>
  <c r="N102" i="21"/>
  <c r="L102" i="21"/>
  <c r="G102" i="21"/>
  <c r="N101" i="21"/>
  <c r="L101" i="21"/>
  <c r="G101" i="21"/>
  <c r="M93" i="21"/>
  <c r="G93" i="21"/>
  <c r="M92" i="21"/>
  <c r="G92" i="21"/>
  <c r="M91" i="21"/>
  <c r="G91" i="21"/>
  <c r="M90" i="21"/>
  <c r="G90" i="21"/>
  <c r="M89" i="21"/>
  <c r="G89" i="21"/>
  <c r="M88" i="21"/>
  <c r="G88" i="21"/>
  <c r="M87" i="21"/>
  <c r="G87" i="21"/>
  <c r="M86" i="21"/>
  <c r="G86" i="21"/>
  <c r="M85" i="21"/>
  <c r="G85" i="21"/>
  <c r="M84" i="21"/>
  <c r="G84" i="21"/>
  <c r="M83" i="21"/>
  <c r="G83" i="21"/>
  <c r="M82" i="21"/>
  <c r="G82" i="21"/>
  <c r="M81" i="21"/>
  <c r="G81" i="21"/>
  <c r="M80" i="21"/>
  <c r="G80" i="21"/>
  <c r="M79" i="21"/>
  <c r="G79" i="21"/>
  <c r="M78" i="21"/>
  <c r="G78" i="21"/>
  <c r="M77" i="21"/>
  <c r="G77" i="21"/>
  <c r="M76" i="21"/>
  <c r="G76" i="21"/>
  <c r="M75" i="21"/>
  <c r="G75" i="21"/>
  <c r="M74" i="21"/>
  <c r="G74" i="21"/>
  <c r="M73" i="21"/>
  <c r="G73" i="21"/>
  <c r="M72" i="21"/>
  <c r="G72" i="21"/>
  <c r="M71" i="21"/>
  <c r="G71" i="21"/>
  <c r="M70" i="21"/>
  <c r="G70" i="21"/>
  <c r="M69" i="21"/>
  <c r="G69" i="21"/>
  <c r="M68" i="21"/>
  <c r="G68" i="21"/>
  <c r="M67" i="21"/>
  <c r="G67" i="21"/>
  <c r="M66" i="21"/>
  <c r="G66" i="21"/>
  <c r="M65" i="21"/>
  <c r="G65" i="21"/>
  <c r="M64" i="21"/>
  <c r="G64" i="21"/>
  <c r="M63" i="21"/>
  <c r="G63" i="21"/>
  <c r="M62" i="21"/>
  <c r="G62" i="21"/>
  <c r="M61" i="21"/>
  <c r="G61" i="21"/>
  <c r="M60" i="21"/>
  <c r="G60" i="21"/>
  <c r="M59" i="21"/>
  <c r="G59" i="21"/>
  <c r="M58" i="21"/>
  <c r="G58" i="21"/>
  <c r="M57" i="21"/>
  <c r="G57" i="21"/>
  <c r="M56" i="21"/>
  <c r="G56" i="21"/>
  <c r="M55" i="21"/>
  <c r="G55" i="21"/>
  <c r="M54" i="21"/>
  <c r="G54" i="21"/>
  <c r="M53" i="21"/>
  <c r="G53" i="21"/>
  <c r="M52" i="21"/>
  <c r="G52" i="21"/>
  <c r="M51" i="21"/>
  <c r="G51" i="21"/>
  <c r="M50" i="21"/>
  <c r="G50" i="21"/>
  <c r="G49" i="21"/>
  <c r="B38" i="21"/>
  <c r="R19" i="21" s="1"/>
  <c r="N35" i="21"/>
  <c r="N34" i="21"/>
  <c r="N33" i="21"/>
  <c r="N32" i="21"/>
  <c r="N31" i="21"/>
  <c r="N30" i="21"/>
  <c r="N29" i="21"/>
  <c r="N28" i="21"/>
  <c r="N27" i="21"/>
  <c r="N26" i="21"/>
  <c r="N25" i="21"/>
  <c r="N24" i="21"/>
  <c r="N23" i="21"/>
  <c r="N22" i="21"/>
  <c r="N21" i="21"/>
  <c r="N20" i="21"/>
  <c r="Q19" i="21"/>
  <c r="Q19" i="21" a="1"/>
  <c r="S15" i="21"/>
  <c r="R15" i="21"/>
  <c r="Q15" i="21"/>
  <c r="N15" i="21"/>
  <c r="T15" i="21" s="1"/>
  <c r="U198" i="12"/>
  <c r="T198" i="12"/>
  <c r="S198" i="12"/>
  <c r="R198" i="12"/>
  <c r="Q198" i="12"/>
  <c r="T180" i="12"/>
  <c r="S180" i="12"/>
  <c r="R180" i="12"/>
  <c r="Q180" i="12"/>
  <c r="N171" i="12"/>
  <c r="N170" i="12"/>
  <c r="AA168" i="12" s="1"/>
  <c r="G170" i="12"/>
  <c r="N169" i="12"/>
  <c r="Z168" i="12" s="1"/>
  <c r="G169" i="12"/>
  <c r="AB168" i="12"/>
  <c r="U168" i="12"/>
  <c r="T168" i="12"/>
  <c r="S168" i="12"/>
  <c r="R168" i="12"/>
  <c r="Q168" i="12"/>
  <c r="N168" i="12"/>
  <c r="Y168" i="12" s="1"/>
  <c r="G168" i="12"/>
  <c r="X165" i="12" s="1"/>
  <c r="N167" i="12"/>
  <c r="X168" i="12" s="1"/>
  <c r="G167" i="12"/>
  <c r="Y165" i="12"/>
  <c r="W165" i="12"/>
  <c r="T165" i="12"/>
  <c r="S165" i="12"/>
  <c r="R165" i="12"/>
  <c r="Q165" i="12"/>
  <c r="Q156" i="12"/>
  <c r="U155" i="12"/>
  <c r="S153" i="12"/>
  <c r="N147" i="12"/>
  <c r="L147" i="12"/>
  <c r="G147" i="12"/>
  <c r="N146" i="12"/>
  <c r="L146" i="12"/>
  <c r="G146" i="12"/>
  <c r="N145" i="12"/>
  <c r="L145" i="12"/>
  <c r="G145" i="12"/>
  <c r="N144" i="12"/>
  <c r="L144" i="12"/>
  <c r="G144" i="12"/>
  <c r="N143" i="12"/>
  <c r="L143" i="12"/>
  <c r="G143" i="12"/>
  <c r="N142" i="12"/>
  <c r="L142" i="12"/>
  <c r="G142" i="12"/>
  <c r="N141" i="12"/>
  <c r="L141" i="12"/>
  <c r="G141" i="12"/>
  <c r="N140" i="12"/>
  <c r="L140" i="12"/>
  <c r="G140" i="12"/>
  <c r="N139" i="12"/>
  <c r="L139" i="12"/>
  <c r="G139" i="12"/>
  <c r="N138" i="12"/>
  <c r="L138" i="12"/>
  <c r="G138" i="12"/>
  <c r="N137" i="12"/>
  <c r="L137" i="12"/>
  <c r="G137" i="12"/>
  <c r="N136" i="12"/>
  <c r="L136" i="12"/>
  <c r="G136" i="12"/>
  <c r="N135" i="12"/>
  <c r="L135" i="12"/>
  <c r="G135" i="12"/>
  <c r="N134" i="12"/>
  <c r="L134" i="12"/>
  <c r="G134" i="12"/>
  <c r="N133" i="12"/>
  <c r="L133" i="12"/>
  <c r="G133" i="12"/>
  <c r="N132" i="12"/>
  <c r="L132" i="12"/>
  <c r="G132" i="12"/>
  <c r="N131" i="12"/>
  <c r="L131" i="12"/>
  <c r="G131" i="12"/>
  <c r="N130" i="12"/>
  <c r="L130" i="12"/>
  <c r="G130" i="12"/>
  <c r="N129" i="12"/>
  <c r="L129" i="12"/>
  <c r="G129" i="12"/>
  <c r="N128" i="12"/>
  <c r="L128" i="12"/>
  <c r="G128" i="12"/>
  <c r="N127" i="12"/>
  <c r="L127" i="12"/>
  <c r="G127" i="12"/>
  <c r="N126" i="12"/>
  <c r="L126" i="12"/>
  <c r="G126" i="12"/>
  <c r="N125" i="12"/>
  <c r="L125" i="12"/>
  <c r="G125" i="12"/>
  <c r="N124" i="12"/>
  <c r="L124" i="12"/>
  <c r="G124" i="12"/>
  <c r="N123" i="12"/>
  <c r="L123" i="12"/>
  <c r="G123" i="12"/>
  <c r="N122" i="12"/>
  <c r="L122" i="12"/>
  <c r="G122" i="12"/>
  <c r="N121" i="12"/>
  <c r="L121" i="12"/>
  <c r="G121" i="12"/>
  <c r="N120" i="12"/>
  <c r="L120" i="12"/>
  <c r="G120" i="12"/>
  <c r="N119" i="12"/>
  <c r="L119" i="12"/>
  <c r="G119" i="12"/>
  <c r="N118" i="12"/>
  <c r="L118" i="12"/>
  <c r="G118" i="12"/>
  <c r="N117" i="12"/>
  <c r="L117" i="12"/>
  <c r="G117" i="12"/>
  <c r="N116" i="12"/>
  <c r="L116" i="12"/>
  <c r="G116" i="12"/>
  <c r="N115" i="12"/>
  <c r="L115" i="12"/>
  <c r="G115" i="12"/>
  <c r="N114" i="12"/>
  <c r="L114" i="12"/>
  <c r="G114" i="12"/>
  <c r="N113" i="12"/>
  <c r="L113" i="12"/>
  <c r="G113" i="12"/>
  <c r="N112" i="12"/>
  <c r="L112" i="12"/>
  <c r="G112" i="12"/>
  <c r="N111" i="12"/>
  <c r="L111" i="12"/>
  <c r="G111" i="12"/>
  <c r="N110" i="12"/>
  <c r="L110" i="12"/>
  <c r="G110" i="12"/>
  <c r="N109" i="12"/>
  <c r="L109" i="12"/>
  <c r="G109" i="12"/>
  <c r="N108" i="12"/>
  <c r="L108" i="12"/>
  <c r="G108" i="12"/>
  <c r="N107" i="12"/>
  <c r="L107" i="12"/>
  <c r="G107" i="12"/>
  <c r="N106" i="12"/>
  <c r="L106" i="12"/>
  <c r="G106" i="12"/>
  <c r="N105" i="12"/>
  <c r="L105" i="12"/>
  <c r="G105" i="12"/>
  <c r="N104" i="12"/>
  <c r="L104" i="12"/>
  <c r="G104" i="12"/>
  <c r="N103" i="12"/>
  <c r="L103" i="12"/>
  <c r="G103" i="12"/>
  <c r="N102" i="12"/>
  <c r="L102" i="12"/>
  <c r="G102" i="12"/>
  <c r="N101" i="12"/>
  <c r="L101" i="12"/>
  <c r="G101" i="12"/>
  <c r="M93" i="12"/>
  <c r="G93" i="12"/>
  <c r="M92" i="12"/>
  <c r="G92" i="12"/>
  <c r="M91" i="12"/>
  <c r="G91" i="12"/>
  <c r="M90" i="12"/>
  <c r="G90" i="12"/>
  <c r="M89" i="12"/>
  <c r="G89" i="12"/>
  <c r="M88" i="12"/>
  <c r="G88" i="12"/>
  <c r="M87" i="12"/>
  <c r="G87" i="12"/>
  <c r="M86" i="12"/>
  <c r="G86" i="12"/>
  <c r="M85" i="12"/>
  <c r="G85" i="12"/>
  <c r="M84" i="12"/>
  <c r="G84" i="12"/>
  <c r="M83" i="12"/>
  <c r="G83" i="12"/>
  <c r="M82" i="12"/>
  <c r="G82" i="12"/>
  <c r="M81" i="12"/>
  <c r="G81" i="12"/>
  <c r="M80" i="12"/>
  <c r="G80" i="12"/>
  <c r="M79" i="12"/>
  <c r="G79" i="12"/>
  <c r="M78" i="12"/>
  <c r="G78" i="12"/>
  <c r="M77" i="12"/>
  <c r="G77" i="12"/>
  <c r="M76" i="12"/>
  <c r="G76" i="12"/>
  <c r="M75" i="12"/>
  <c r="G75" i="12"/>
  <c r="M74" i="12"/>
  <c r="G74" i="12"/>
  <c r="M73" i="12"/>
  <c r="G73" i="12"/>
  <c r="M72" i="12"/>
  <c r="G72" i="12"/>
  <c r="M71" i="12"/>
  <c r="G71" i="12"/>
  <c r="M70" i="12"/>
  <c r="G70" i="12"/>
  <c r="M69" i="12"/>
  <c r="G69" i="12"/>
  <c r="M68" i="12"/>
  <c r="G68" i="12"/>
  <c r="M67" i="12"/>
  <c r="G67" i="12"/>
  <c r="M66" i="12"/>
  <c r="G66" i="12"/>
  <c r="M65" i="12"/>
  <c r="G65" i="12"/>
  <c r="M64" i="12"/>
  <c r="G64" i="12"/>
  <c r="M63" i="12"/>
  <c r="G63" i="12"/>
  <c r="M62" i="12"/>
  <c r="G62" i="12"/>
  <c r="G61" i="12"/>
  <c r="M60" i="12"/>
  <c r="G60" i="12"/>
  <c r="M59" i="12"/>
  <c r="G59" i="12"/>
  <c r="G58" i="12"/>
  <c r="M57" i="12"/>
  <c r="G57" i="12"/>
  <c r="M56" i="12"/>
  <c r="G56" i="12"/>
  <c r="M55" i="12"/>
  <c r="G55" i="12"/>
  <c r="M54" i="12"/>
  <c r="G54" i="12"/>
  <c r="M53" i="12"/>
  <c r="G53" i="12"/>
  <c r="G52" i="12"/>
  <c r="G51" i="12"/>
  <c r="G50" i="12"/>
  <c r="G49" i="12"/>
  <c r="B38" i="12"/>
  <c r="R19" i="12" s="1"/>
  <c r="N35" i="12"/>
  <c r="N34" i="12"/>
  <c r="N33" i="12"/>
  <c r="N32" i="12"/>
  <c r="N31" i="12"/>
  <c r="N30" i="12"/>
  <c r="N29" i="12"/>
  <c r="N28" i="12"/>
  <c r="N27" i="12"/>
  <c r="N26" i="12"/>
  <c r="N25" i="12"/>
  <c r="N24" i="12"/>
  <c r="N23" i="12"/>
  <c r="N22" i="12"/>
  <c r="N21" i="12"/>
  <c r="N20" i="12"/>
  <c r="Q19" i="12"/>
  <c r="Q19" i="12" a="1"/>
  <c r="T15" i="12"/>
  <c r="S15" i="12"/>
  <c r="R15" i="12"/>
  <c r="Q15" i="12"/>
  <c r="N15" i="12"/>
  <c r="C173" i="12" l="1"/>
  <c r="E173" i="12" s="1"/>
  <c r="V165" i="12" s="1"/>
  <c r="J173" i="12"/>
  <c r="V168" i="12" s="1"/>
  <c r="Z165" i="12"/>
  <c r="M173" i="12"/>
  <c r="W168" i="12" s="1"/>
  <c r="U165" i="12" l="1"/>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<sst xmlns="http://schemas.openxmlformats.org/spreadsheetml/2006/main" count="3992" uniqueCount="2739">
  <si>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</si>
  <si>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</si>
  <si>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</si>
  <si>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</si>
  <si>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</si>
  <si>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</si>
  <si>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</si>
  <si>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</si>
  <si>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</si>
  <si>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</si>
  <si>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</si>
  <si>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</si>
  <si>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</si>
  <si>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</si>
  <si>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</si>
  <si>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</si>
  <si>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</si>
  <si>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</si>
  <si>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</si>
  <si>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</si>
  <si>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</si>
  <si>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</si>
  <si>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</si>
  <si>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</si>
  <si>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</si>
  <si>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</si>
  <si>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</si>
  <si>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</si>
  <si>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</si>
  <si>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</si>
  <si>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</si>
  <si>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</si>
  <si>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</si>
  <si>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</si>
  <si>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</si>
  <si>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</si>
  <si>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</si>
  <si>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</si>
  <si>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</si>
  <si>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</si>
  <si>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</si>
  <si>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</si>
  <si>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</si>
  <si>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</si>
  <si>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</si>
  <si>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</si>
  <si>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</si>
  <si>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</si>
  <si>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</si>
  <si>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</si>
  <si>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</si>
  <si>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</si>
  <si>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</si>
  <si>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</si>
  <si>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</si>
  <si>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</si>
  <si>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</si>
  <si>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</si>
  <si>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</si>
  <si>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</si>
  <si>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</si>
  <si>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</si>
  <si>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</si>
  <si>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</si>
  <si>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</si>
  <si>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</si>
  <si>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</si>
  <si>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</si>
  <si>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</si>
  <si>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</si>
  <si>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</si>
  <si>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</si>
  <si>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</si>
  <si>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</si>
  <si>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</si>
  <si>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</si>
  <si>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</si>
  <si>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</si>
  <si>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</si>
  <si>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</si>
  <si>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</si>
  <si>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</si>
  <si>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</si>
  <si>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</si>
  <si>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</si>
  <si>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</si>
  <si>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</si>
  <si>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</si>
  <si>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</si>
  <si>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</si>
  <si>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</si>
  <si>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</si>
  <si>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</si>
  <si>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</si>
  <si>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</si>
  <si>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</si>
  <si>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</si>
  <si>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</si>
  <si>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</si>
  <si>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</si>
  <si>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</si>
  <si>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</si>
  <si>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</si>
  <si>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</si>
  <si>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</si>
  <si>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</si>
  <si>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</si>
  <si>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</si>
  <si>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</si>
  <si>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</si>
  <si>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</si>
  <si>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</si>
  <si>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</si>
  <si>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</si>
  <si>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</si>
  <si>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</si>
  <si>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</si>
  <si>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</si>
  <si>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</si>
  <si>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</si>
  <si>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</si>
  <si>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</si>
  <si>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</si>
  <si>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</si>
  <si>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</si>
  <si>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</si>
  <si>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</si>
  <si>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</si>
  <si>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</si>
  <si>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</si>
  <si>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</si>
  <si>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</si>
  <si>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</si>
  <si>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</si>
  <si>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</si>
  <si>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</si>
  <si>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</si>
  <si>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</si>
  <si>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</si>
  <si>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</si>
  <si>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</si>
  <si>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</si>
  <si>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</si>
  <si>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</si>
  <si>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</si>
  <si>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</si>
  <si>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</si>
  <si>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</si>
  <si>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</si>
  <si>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</si>
  <si>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</si>
  <si>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</si>
  <si>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</si>
  <si>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</si>
  <si>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</si>
  <si>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</si>
  <si>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</si>
  <si>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</si>
  <si>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</si>
  <si>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</si>
  <si>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</si>
  <si>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</si>
  <si>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</si>
  <si>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</si>
  <si>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</si>
  <si>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</si>
  <si>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</si>
  <si>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</si>
  <si>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</si>
  <si>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</si>
  <si>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</si>
  <si>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</si>
  <si>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</si>
  <si>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</si>
  <si>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</si>
  <si>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</si>
  <si>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</si>
  <si>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</si>
  <si>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</si>
  <si>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</si>
  <si>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</si>
  <si>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</si>
  <si>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</si>
  <si>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</si>
  <si>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</si>
  <si>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</si>
  <si>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</si>
  <si>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</si>
  <si>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</si>
  <si>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</si>
  <si>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</si>
  <si>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</si>
  <si>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</si>
  <si>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</si>
  <si>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</si>
  <si>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</si>
  <si>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</si>
  <si>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</si>
  <si>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</si>
  <si>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</si>
  <si>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</si>
  <si>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</si>
  <si>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</si>
  <si>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</si>
  <si>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</si>
  <si>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</si>
  <si>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</si>
  <si>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</si>
  <si>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</si>
  <si>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</si>
  <si>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</si>
  <si>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</si>
  <si>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</si>
  <si>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</si>
  <si>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</si>
  <si>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</si>
  <si>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</si>
  <si>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</si>
  <si>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</si>
  <si>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</si>
  <si>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</si>
  <si>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</si>
  <si>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</si>
  <si>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</si>
  <si>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</si>
  <si>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</si>
  <si>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</si>
  <si>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</si>
  <si>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</si>
  <si>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</si>
  <si>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</si>
  <si>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</si>
  <si>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</si>
  <si>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</si>
  <si>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</si>
  <si>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</si>
  <si>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</si>
  <si>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</si>
  <si>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</si>
  <si>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</si>
  <si>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</si>
  <si>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</si>
  <si>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</si>
  <si>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</si>
  <si>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</si>
  <si>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</si>
  <si>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</si>
  <si>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</si>
  <si>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</si>
  <si>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</si>
  <si>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</si>
  <si>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</si>
  <si>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</si>
  <si>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</si>
  <si>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</si>
  <si>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</si>
  <si>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</si>
  <si>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</si>
  <si>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</si>
  <si>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</si>
  <si>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</si>
  <si>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</si>
  <si>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</si>
  <si>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</si>
  <si>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</si>
  <si>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</si>
  <si>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</si>
  <si>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</si>
  <si>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</si>
  <si>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</si>
  <si>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</si>
  <si>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</si>
  <si>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</si>
  <si>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</si>
  <si>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</si>
  <si>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</si>
  <si>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</si>
  <si>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</si>
  <si>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</si>
  <si>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</si>
  <si>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</si>
  <si>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</si>
  <si>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</si>
  <si>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</si>
  <si>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</si>
  <si>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</si>
  <si>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</si>
  <si>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</si>
  <si>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</si>
  <si>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</si>
  <si>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</si>
  <si>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</si>
  <si>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</si>
  <si>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</si>
  <si>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</si>
  <si>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</si>
  <si>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</si>
  <si>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</si>
  <si>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</si>
  <si>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</si>
  <si>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</si>
  <si>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</si>
  <si>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</si>
  <si>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</si>
  <si>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</si>
  <si>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</si>
  <si>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</si>
  <si>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</si>
  <si>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</si>
  <si>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</si>
  <si>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</si>
  <si>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</si>
  <si>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</si>
  <si>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</si>
  <si>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</si>
  <si>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</si>
  <si>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</si>
  <si>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</si>
  <si>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</si>
  <si>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</si>
  <si>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</si>
  <si>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</si>
  <si>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</si>
  <si>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</si>
  <si>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</si>
  <si>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</si>
  <si>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</si>
  <si>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</si>
  <si>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</si>
  <si>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</si>
  <si>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</si>
  <si>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</si>
  <si>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</si>
  <si>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</si>
  <si>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</si>
  <si>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</si>
  <si>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</si>
  <si>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</si>
  <si>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</si>
  <si>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</si>
  <si>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</si>
  <si>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</si>
  <si>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</si>
  <si>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</si>
  <si>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</si>
  <si>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</si>
  <si>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</si>
  <si>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</si>
  <si>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</si>
  <si>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</si>
  <si>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</si>
  <si>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</si>
  <si>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</si>
  <si>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</si>
  <si>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</si>
  <si>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</si>
  <si>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</si>
  <si>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</si>
  <si>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</si>
  <si>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</si>
  <si>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</si>
  <si>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</si>
  <si>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</si>
  <si>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</si>
  <si>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</si>
  <si>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</si>
  <si>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</si>
  <si>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</si>
  <si>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</si>
  <si>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</si>
  <si>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</si>
  <si>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</si>
  <si>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</si>
  <si>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</si>
  <si>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</si>
  <si>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</si>
  <si>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</si>
  <si>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</si>
  <si>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</si>
  <si>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</si>
  <si>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</si>
  <si>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</si>
  <si>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</si>
  <si>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</si>
  <si>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</si>
  <si>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</si>
  <si>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</si>
  <si>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</si>
  <si>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</si>
  <si>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</si>
  <si>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</si>
  <si>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</si>
  <si>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</si>
  <si>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</si>
  <si>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</si>
  <si>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</si>
  <si>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</si>
  <si>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</si>
  <si>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</si>
  <si>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</si>
  <si>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</si>
  <si>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</si>
  <si>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</si>
  <si>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</si>
  <si>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</si>
  <si>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</si>
  <si>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</si>
  <si>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</si>
  <si>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</si>
  <si>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</si>
  <si>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</si>
  <si>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</si>
  <si>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</si>
  <si>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</si>
  <si>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</si>
  <si>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</si>
  <si>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</si>
  <si>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</si>
  <si>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</si>
  <si>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</si>
  <si>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</si>
  <si>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</si>
  <si>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</si>
  <si>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</si>
  <si>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</si>
  <si>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</si>
  <si>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</si>
  <si>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</si>
  <si>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</si>
  <si>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</si>
  <si>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</si>
  <si>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</si>
  <si>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</si>
  <si>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</si>
  <si>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</si>
  <si>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</si>
  <si>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</si>
  <si>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</si>
  <si>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</si>
  <si>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</si>
  <si>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</si>
  <si>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</si>
  <si>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</si>
  <si>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</si>
  <si>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</si>
  <si>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</si>
  <si>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</si>
  <si>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</si>
  <si>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</si>
  <si>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</si>
  <si>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</si>
  <si>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</si>
  <si>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</si>
  <si>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</si>
  <si>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</si>
  <si>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</si>
  <si>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</si>
  <si>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</si>
  <si>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</si>
  <si>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</si>
  <si>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</si>
  <si>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</si>
  <si>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</si>
  <si>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</si>
  <si>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</si>
  <si>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</si>
  <si>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</si>
  <si>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</si>
  <si>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</si>
  <si>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</si>
  <si>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</si>
  <si>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</si>
  <si>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</si>
  <si>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</si>
  <si>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</si>
  <si>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</si>
  <si>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</si>
  <si>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</si>
  <si>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</si>
  <si>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</si>
  <si>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</si>
  <si>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</si>
  <si>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</si>
  <si>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</si>
  <si>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</si>
  <si>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</si>
  <si>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</si>
  <si>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</si>
  <si>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</si>
  <si>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</si>
  <si>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</si>
  <si>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</si>
  <si>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</si>
  <si>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</si>
  <si>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</si>
  <si>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</si>
  <si>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</si>
  <si>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</si>
  <si>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</si>
  <si>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</si>
  <si>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</si>
  <si>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</si>
  <si>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</si>
  <si>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</si>
  <si>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</si>
  <si>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</si>
  <si>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</si>
  <si>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</si>
  <si>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</si>
  <si>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</si>
  <si>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</si>
  <si>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</si>
  <si>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</si>
  <si>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</si>
  <si>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</si>
  <si>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</si>
  <si>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</si>
  <si>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</si>
  <si>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</si>
  <si>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</si>
  <si>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</si>
  <si>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</si>
  <si>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</si>
  <si>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</si>
  <si>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</si>
  <si>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</si>
  <si>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</si>
  <si>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</si>
  <si>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</si>
  <si>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</si>
  <si>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</si>
  <si>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</si>
  <si>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</si>
  <si>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</si>
  <si>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</si>
  <si>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</si>
  <si>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</si>
  <si>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</si>
  <si>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</si>
  <si>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</si>
  <si>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</si>
  <si>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</si>
  <si>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</si>
  <si>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</si>
  <si>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</si>
  <si>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</si>
  <si>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</si>
  <si>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</si>
  <si>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</si>
  <si>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</si>
  <si>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</si>
  <si>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</si>
  <si>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</si>
  <si>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</si>
  <si>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</si>
  <si>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</si>
  <si>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</si>
  <si>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</si>
  <si>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</si>
  <si>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</si>
  <si>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</si>
  <si>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</si>
  <si>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</si>
  <si>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</si>
  <si>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</si>
  <si>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</si>
  <si>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</si>
  <si>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</si>
  <si>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</si>
  <si>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</si>
  <si>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</si>
  <si>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</si>
  <si>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</si>
  <si>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</si>
  <si>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</si>
  <si>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</si>
  <si>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</si>
  <si>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</si>
  <si>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</si>
  <si>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</si>
  <si>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</si>
  <si>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</si>
  <si>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</si>
  <si>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</si>
  <si>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</si>
  <si>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</si>
  <si>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</si>
  <si>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</si>
  <si>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</si>
  <si>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</si>
  <si>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</si>
  <si>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</si>
  <si>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</si>
  <si>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</si>
  <si>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</si>
  <si>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</si>
  <si>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</si>
  <si>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</si>
  <si>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</si>
  <si>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</si>
  <si>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</si>
  <si>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</si>
  <si>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</si>
  <si>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</si>
  <si>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</si>
  <si>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</si>
  <si>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</si>
  <si>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</si>
  <si>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</si>
  <si>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</si>
  <si>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</si>
  <si>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</si>
  <si>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</si>
  <si>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</si>
  <si>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</si>
  <si>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</si>
  <si>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</si>
  <si>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</si>
  <si>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</si>
  <si>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</si>
  <si>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</si>
  <si>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</si>
  <si>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</si>
  <si>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</si>
  <si>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</si>
  <si>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</si>
  <si>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</si>
  <si>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</si>
  <si>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</si>
  <si>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</si>
  <si>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</si>
  <si>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</si>
  <si>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</si>
  <si>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</si>
  <si>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</si>
  <si>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</si>
  <si>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</si>
  <si>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</si>
  <si>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</si>
  <si>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</si>
  <si>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</si>
  <si>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</si>
  <si>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</si>
  <si>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</si>
  <si>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</si>
  <si>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</si>
  <si>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</si>
  <si>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</si>
  <si>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</si>
  <si>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</si>
  <si>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</si>
  <si>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</si>
  <si>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</si>
  <si>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</si>
  <si>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</si>
  <si>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</si>
  <si>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</si>
  <si>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</si>
  <si>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</si>
  <si>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</si>
  <si>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</si>
  <si>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</si>
  <si>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</si>
  <si>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</si>
  <si>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</si>
  <si>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</si>
  <si>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</si>
  <si>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</si>
  <si>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</si>
  <si>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</si>
  <si>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</si>
  <si>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</si>
  <si>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</si>
  <si>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</si>
  <si>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</si>
  <si>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</si>
  <si>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</si>
  <si>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</si>
  <si>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</si>
  <si>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</si>
  <si>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</si>
  <si>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</si>
  <si>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</si>
  <si>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</si>
  <si>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</si>
  <si>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</si>
  <si>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</si>
  <si>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</si>
  <si>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</si>
  <si>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</si>
  <si>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</si>
  <si>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</si>
  <si>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</si>
  <si>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</si>
  <si>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</si>
  <si>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</si>
  <si>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</si>
  <si>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</si>
  <si>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</si>
  <si>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</si>
  <si>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</si>
  <si>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</si>
  <si>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</si>
  <si>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</si>
  <si>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</si>
  <si>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</si>
  <si>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</si>
  <si>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</si>
  <si>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</si>
  <si>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</si>
  <si>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</si>
  <si>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</si>
  <si>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</si>
  <si>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</si>
  <si>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</si>
  <si>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</si>
  <si>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</si>
  <si>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</si>
  <si>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</si>
  <si>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</si>
  <si>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</si>
  <si>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</si>
  <si>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</si>
  <si>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</si>
  <si>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</si>
  <si>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</si>
  <si>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</si>
  <si>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</si>
  <si>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</si>
  <si>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</si>
  <si>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</si>
  <si>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</si>
  <si>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</si>
  <si>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</si>
  <si>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</si>
  <si>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</si>
  <si>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</si>
  <si>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</si>
  <si>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</si>
  <si>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</si>
  <si>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</si>
  <si>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</si>
  <si>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</si>
  <si>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</si>
  <si>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</si>
  <si>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</si>
  <si>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</si>
  <si>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</si>
  <si>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</si>
  <si>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</si>
  <si>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</si>
  <si>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</si>
  <si>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</si>
  <si>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</si>
  <si>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</si>
  <si>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</si>
  <si>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</si>
  <si>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</si>
  <si>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</si>
  <si>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</si>
  <si>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</si>
  <si>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</si>
  <si>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</si>
  <si>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</si>
  <si>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</si>
  <si>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</si>
  <si>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</si>
  <si>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</si>
  <si>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</si>
  <si>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</si>
  <si>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</si>
  <si>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</si>
  <si>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</si>
  <si>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</si>
  <si>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</si>
  <si>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</si>
  <si>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</si>
  <si>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</si>
  <si>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</si>
  <si>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</si>
  <si>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</si>
  <si>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</si>
  <si>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</si>
  <si>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</si>
  <si>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</si>
  <si>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</si>
  <si>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</si>
  <si>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</si>
  <si>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</si>
  <si>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</si>
  <si>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</si>
  <si>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</si>
  <si>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</si>
  <si>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</si>
  <si>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</si>
  <si>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</si>
  <si>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</si>
  <si>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</si>
  <si>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</si>
  <si>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</si>
  <si>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</si>
  <si>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</si>
  <si>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</si>
  <si>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</si>
  <si>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</si>
  <si>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</si>
  <si>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</si>
  <si>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</si>
  <si>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</si>
  <si>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</si>
  <si>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</si>
  <si>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</si>
  <si>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</si>
  <si>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</si>
  <si>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</si>
  <si>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</si>
  <si>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</si>
  <si>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</si>
  <si>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</si>
  <si>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</si>
  <si>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</si>
  <si>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</si>
  <si>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</si>
  <si>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</si>
  <si>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</si>
  <si>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</si>
  <si>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</si>
  <si>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</si>
  <si>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</si>
  <si>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</si>
  <si>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</si>
  <si>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</si>
  <si>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</si>
  <si>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</si>
  <si>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</si>
  <si>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</si>
  <si>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</si>
  <si>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</si>
  <si>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</si>
  <si>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</si>
  <si>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</si>
  <si>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</si>
  <si>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</si>
  <si>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</si>
  <si>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</si>
  <si>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</si>
  <si>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</si>
  <si>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</si>
  <si>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</si>
  <si>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</si>
  <si>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</si>
  <si>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</si>
  <si>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</si>
  <si>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</si>
  <si>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</si>
  <si>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</si>
  <si>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</si>
  <si>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</si>
  <si>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</si>
  <si>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</si>
  <si>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</si>
  <si>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</si>
  <si>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</si>
  <si>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</si>
  <si>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</si>
  <si>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</si>
  <si>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</si>
  <si>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</si>
  <si>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</si>
  <si>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</si>
  <si>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</si>
  <si>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</si>
  <si>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</si>
  <si>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</si>
  <si>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</si>
  <si>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</si>
  <si>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</si>
  <si>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</si>
  <si>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</si>
  <si>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</si>
  <si>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</si>
  <si>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</si>
  <si>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</si>
  <si>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</si>
  <si>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</si>
  <si>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</si>
  <si>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</si>
  <si>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</si>
  <si>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</si>
  <si>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</si>
  <si>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</si>
  <si>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</si>
  <si>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</si>
  <si>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</si>
  <si>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</si>
  <si>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</si>
  <si>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</si>
  <si>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</si>
  <si>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</si>
  <si>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</si>
  <si>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</si>
  <si>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</si>
  <si>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</si>
  <si>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</si>
  <si>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</si>
  <si>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</si>
  <si>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</si>
  <si>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</si>
  <si>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</si>
  <si>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</si>
  <si>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</si>
  <si>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</si>
  <si>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</si>
  <si>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</si>
  <si>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</si>
  <si>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</si>
  <si>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</si>
  <si>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</si>
  <si>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</si>
  <si>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</si>
  <si>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</si>
  <si>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</si>
  <si>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</si>
  <si>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</si>
  <si>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</si>
  <si>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</si>
  <si>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</si>
  <si>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</si>
  <si>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</si>
  <si>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</si>
  <si>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</si>
  <si>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</si>
  <si>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</si>
  <si>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</si>
  <si>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</si>
  <si>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</si>
  <si>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</si>
  <si>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</si>
  <si>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</si>
  <si>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</si>
  <si>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</si>
  <si>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</si>
  <si>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</si>
  <si>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</si>
  <si>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</si>
  <si>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</si>
  <si>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</si>
  <si>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</si>
  <si>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</si>
  <si>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</si>
  <si>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</si>
  <si>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</si>
  <si>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</si>
  <si>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</si>
  <si>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</si>
  <si>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</si>
  <si>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</si>
  <si>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</si>
  <si>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</si>
  <si>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</si>
  <si>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</si>
  <si>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</si>
  <si>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</si>
  <si>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</si>
  <si>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</si>
  <si>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</si>
  <si>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</si>
  <si>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</si>
  <si>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</si>
  <si>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</si>
  <si>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</si>
  <si>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</si>
  <si>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</si>
  <si>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</si>
  <si>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</si>
  <si>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</si>
  <si>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</si>
  <si>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</si>
  <si>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</si>
  <si>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</si>
  <si>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</si>
  <si>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</si>
  <si>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</si>
  <si>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</si>
  <si>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</si>
  <si>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</si>
  <si>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</si>
  <si>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</si>
  <si>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</si>
  <si>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</si>
  <si>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</si>
  <si>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</si>
  <si>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</si>
  <si>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</si>
  <si>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</si>
  <si>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</si>
  <si>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</si>
  <si>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</si>
  <si>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</si>
  <si>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</si>
  <si>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</si>
  <si>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</si>
  <si>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</si>
  <si>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</si>
  <si>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</si>
  <si>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</si>
  <si>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</si>
  <si>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</si>
  <si>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</si>
  <si>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</si>
  <si>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</si>
  <si>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</si>
  <si>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</si>
  <si>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</si>
  <si>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</si>
  <si>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</si>
  <si>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</si>
  <si>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</si>
  <si>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</si>
  <si>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</si>
  <si>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</si>
  <si>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</si>
  <si>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</si>
  <si>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</si>
  <si>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</si>
  <si>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</si>
  <si>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</si>
  <si>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</si>
  <si>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</si>
  <si>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</si>
  <si>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</si>
  <si>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</si>
  <si>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</si>
  <si>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</si>
  <si>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</si>
  <si>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</si>
  <si>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</si>
  <si>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</si>
  <si>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</si>
  <si>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</si>
  <si>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</si>
  <si>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</si>
  <si>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</si>
  <si>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</si>
  <si>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</si>
  <si>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</si>
  <si>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</si>
  <si>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</si>
  <si>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</si>
  <si>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</si>
  <si>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</si>
  <si>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</si>
  <si>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</si>
  <si>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</si>
  <si>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</si>
  <si>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</si>
  <si>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</si>
  <si>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</si>
  <si>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</si>
  <si>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</si>
  <si>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</si>
  <si>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</si>
  <si>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</si>
  <si>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</si>
  <si>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</si>
  <si>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</si>
  <si>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</si>
  <si>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</si>
  <si>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</si>
  <si>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</si>
  <si>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</si>
  <si>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</si>
  <si>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</si>
  <si>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</si>
  <si>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</si>
  <si>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</si>
  <si>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</si>
  <si>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</si>
  <si>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</si>
  <si>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</si>
  <si>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</si>
  <si>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</si>
  <si>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</si>
  <si>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</si>
  <si>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</si>
  <si>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</si>
  <si>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</si>
  <si>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</si>
  <si>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</si>
  <si>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</si>
  <si>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</si>
  <si>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</si>
  <si>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</si>
  <si>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</si>
  <si>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</si>
  <si>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</si>
  <si>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</si>
  <si>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</si>
  <si>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</si>
  <si>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</si>
  <si>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</si>
  <si>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</si>
  <si>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</si>
  <si>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</si>
  <si>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</si>
  <si>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</si>
  <si>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</si>
  <si>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</si>
  <si>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</si>
  <si>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</si>
  <si>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</si>
  <si>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</si>
  <si>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</si>
  <si>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</si>
  <si>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</si>
  <si>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</si>
  <si>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</si>
  <si>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</si>
  <si>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</si>
  <si>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</si>
  <si>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</si>
  <si>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</si>
  <si>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</si>
  <si>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</si>
  <si>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</si>
  <si>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</si>
  <si>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</si>
  <si>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</si>
  <si>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</si>
  <si>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</si>
  <si>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</si>
  <si>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</si>
  <si>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</si>
  <si>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</si>
  <si>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</si>
  <si>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</si>
  <si>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</si>
  <si>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</si>
  <si>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</si>
  <si>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</si>
  <si>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</si>
  <si>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</si>
  <si>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</si>
  <si>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</si>
  <si>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</si>
  <si>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</si>
  <si>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</si>
  <si>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</si>
  <si>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</si>
  <si>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</si>
  <si>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</si>
  <si>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</si>
  <si>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</si>
  <si>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</si>
  <si>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</si>
  <si>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</si>
  <si>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</si>
  <si>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</si>
  <si>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</si>
  <si>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</si>
  <si>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</si>
  <si>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</si>
  <si>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</si>
  <si>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</si>
  <si>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</si>
  <si>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</si>
  <si>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</si>
  <si>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</si>
  <si>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</si>
  <si>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</si>
  <si>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</si>
  <si>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</si>
  <si>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</si>
  <si>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</si>
  <si>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</si>
  <si>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</si>
  <si>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</si>
  <si>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</si>
  <si>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</si>
  <si>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</si>
  <si>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</si>
  <si>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</si>
  <si>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</si>
  <si>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</si>
  <si>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</si>
  <si>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</si>
  <si>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</si>
  <si>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</si>
  <si>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</si>
  <si>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</si>
  <si>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</si>
  <si>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</si>
  <si>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</si>
  <si>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</si>
  <si>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</si>
  <si>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</si>
  <si>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</si>
  <si>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</si>
  <si>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</si>
  <si>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</si>
  <si>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</si>
  <si>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</si>
  <si>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</si>
  <si>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</si>
  <si>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</si>
  <si>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</si>
  <si>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</si>
  <si>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</si>
  <si>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</si>
  <si>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</si>
  <si>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</si>
  <si>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</si>
  <si>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</si>
  <si>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</si>
  <si>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</si>
  <si>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</si>
  <si>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</si>
  <si>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</si>
  <si>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</si>
  <si>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</si>
  <si>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</si>
  <si>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</si>
  <si>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</si>
  <si>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</si>
  <si>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</si>
  <si>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</si>
  <si>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</si>
  <si>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</si>
  <si>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</si>
  <si>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</si>
  <si>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</si>
  <si>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</si>
  <si>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</si>
  <si>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</si>
  <si>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</si>
  <si>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</si>
  <si>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</si>
  <si>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</si>
  <si>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</si>
  <si>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</si>
  <si>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</si>
  <si>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</si>
  <si>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</si>
  <si>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</si>
  <si>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</si>
  <si>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</si>
  <si>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</si>
  <si>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</si>
  <si>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</si>
  <si>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</si>
  <si>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</si>
  <si>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</si>
  <si>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</si>
  <si>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</si>
  <si>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</si>
  <si>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</si>
  <si>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</si>
  <si>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</si>
  <si>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</si>
  <si>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</si>
  <si>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</si>
  <si>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</si>
  <si>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</si>
  <si>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</si>
  <si>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</si>
  <si>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</si>
  <si>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</si>
  <si>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</si>
  <si>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</si>
  <si>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</si>
  <si>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</si>
  <si>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</si>
  <si>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</si>
  <si>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</si>
  <si>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</si>
  <si>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</si>
  <si>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</si>
  <si>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</si>
  <si>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</si>
  <si>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</si>
  <si>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</si>
  <si>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</si>
  <si>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</si>
  <si>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</si>
  <si>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</si>
  <si>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</si>
  <si>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</si>
  <si>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</si>
  <si>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</si>
  <si>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</si>
  <si>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</si>
  <si>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</si>
  <si>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</si>
  <si>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</si>
  <si>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</si>
  <si>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</si>
  <si>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</si>
  <si>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</si>
  <si>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</si>
  <si>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</si>
  <si>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</si>
  <si>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</si>
  <si>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</si>
  <si>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</si>
  <si>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</si>
  <si>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</si>
  <si>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</si>
  <si>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</si>
  <si>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</si>
  <si>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</si>
  <si>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</si>
  <si>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</si>
  <si>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</si>
  <si>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</si>
  <si>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</si>
  <si>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</si>
  <si>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</si>
  <si>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</si>
  <si>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</si>
  <si>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</si>
  <si>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</si>
  <si>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</si>
  <si>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</si>
  <si>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</si>
  <si>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</si>
  <si>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</si>
  <si>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</si>
  <si>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</si>
  <si>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</si>
  <si>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</si>
  <si>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</si>
  <si>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</si>
  <si>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</si>
  <si>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</si>
  <si>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</si>
  <si>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</si>
  <si>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</si>
  <si>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</si>
  <si>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</si>
  <si>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</si>
  <si>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</si>
  <si>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</si>
  <si>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</si>
  <si>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</si>
  <si>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</si>
  <si>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</si>
  <si>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</si>
  <si>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</si>
  <si>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</si>
  <si>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</si>
  <si>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</si>
  <si>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</si>
  <si>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</si>
  <si>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</si>
  <si>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</si>
  <si>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</si>
  <si>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</si>
  <si>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</si>
  <si>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</si>
  <si>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</si>
  <si>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</si>
  <si>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</si>
  <si>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</si>
  <si>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</si>
  <si>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</si>
  <si>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</si>
  <si>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</si>
  <si>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</si>
  <si>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</si>
  <si>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</si>
  <si>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</si>
  <si>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</si>
  <si>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</si>
  <si>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</si>
  <si>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</si>
  <si>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</si>
  <si>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</si>
  <si>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</si>
  <si>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</si>
  <si>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</si>
  <si>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</si>
  <si>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</si>
  <si>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</si>
  <si>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</si>
  <si>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</si>
  <si>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</si>
  <si>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</si>
  <si>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</si>
  <si>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</si>
  <si>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</si>
  <si>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</si>
  <si>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</si>
  <si>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</si>
  <si>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</si>
  <si>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</si>
  <si>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</si>
  <si>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</si>
  <si>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</si>
  <si>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</si>
  <si>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</si>
  <si>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</si>
  <si>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</si>
  <si>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</si>
  <si>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</si>
  <si>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</si>
  <si>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</si>
  <si>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</si>
  <si>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</si>
  <si>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</si>
  <si>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</si>
  <si>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</si>
  <si>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</si>
  <si>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</si>
  <si>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</si>
  <si>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</si>
  <si>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</si>
  <si>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</si>
  <si>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</si>
  <si>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</si>
  <si>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</si>
  <si>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</si>
  <si>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</si>
  <si>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</si>
  <si>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</si>
  <si>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</si>
  <si>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</si>
  <si>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</si>
  <si>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</si>
  <si>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</si>
  <si>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</si>
  <si>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</si>
  <si>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</si>
  <si>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</si>
  <si>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</si>
  <si>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</si>
  <si>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</si>
  <si>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</si>
  <si>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</si>
  <si>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</si>
  <si>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</si>
  <si>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</si>
  <si>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</si>
  <si>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</si>
  <si>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</si>
  <si>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</si>
  <si>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</si>
  <si>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</si>
  <si>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</si>
  <si>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</si>
  <si>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</si>
  <si>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</si>
  <si>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</si>
  <si>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</si>
  <si>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</si>
  <si>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</si>
  <si>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</si>
  <si>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</si>
  <si>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</si>
  <si>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</si>
  <si>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</si>
  <si>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</si>
  <si>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</si>
  <si>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</si>
  <si>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</si>
  <si>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</si>
  <si>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</si>
  <si>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</si>
  <si>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</si>
  <si>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</si>
  <si>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</si>
  <si>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</si>
  <si>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</si>
  <si>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</si>
  <si>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</si>
  <si>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</si>
  <si>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</si>
  <si>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</si>
  <si>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</si>
  <si>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</si>
  <si>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</si>
  <si>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</si>
  <si>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</si>
  <si>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</si>
  <si>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</si>
  <si>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</si>
  <si>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</si>
  <si>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</si>
  <si>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</si>
  <si>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</si>
  <si>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</si>
  <si>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</si>
  <si>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</si>
  <si>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</si>
  <si>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</si>
  <si>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</si>
  <si>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</si>
  <si>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</si>
  <si>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</si>
  <si>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</si>
  <si>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</si>
  <si>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</si>
  <si>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</si>
  <si>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</si>
  <si>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</si>
  <si>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</si>
  <si>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</si>
  <si>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</si>
  <si>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</si>
  <si>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</si>
  <si>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</si>
  <si>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</si>
  <si>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</si>
  <si>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</si>
  <si>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</si>
  <si>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</si>
  <si>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</si>
  <si>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</si>
  <si>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</si>
  <si>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</si>
  <si>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</si>
  <si>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</si>
  <si>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</si>
  <si>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</si>
  <si>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</si>
  <si>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</si>
  <si>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</si>
  <si>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</si>
  <si>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</si>
  <si>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</si>
  <si>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</si>
  <si>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</si>
  <si>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</si>
  <si>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</si>
  <si>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</si>
  <si>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</si>
  <si>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</si>
  <si>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</si>
  <si>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</si>
  <si>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</si>
  <si>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</si>
  <si>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</si>
  <si>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</si>
  <si>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</si>
  <si>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</si>
  <si>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</si>
  <si>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</si>
  <si>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</si>
  <si>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</si>
  <si>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</si>
  <si>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</si>
  <si>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</si>
  <si>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</si>
  <si>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</si>
  <si>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</si>
  <si>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</si>
  <si>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</si>
  <si>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</si>
  <si>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</si>
  <si>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</si>
  <si>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</si>
  <si>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</si>
  <si>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</si>
  <si>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</si>
  <si>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</si>
  <si>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</si>
  <si>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</si>
  <si>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</si>
  <si>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</si>
  <si>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</si>
  <si>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</si>
  <si>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</si>
  <si>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</si>
  <si>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</si>
  <si>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</si>
  <si>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</si>
  <si>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</si>
  <si>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</si>
  <si>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</si>
  <si>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</si>
  <si>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</si>
  <si>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</si>
  <si>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</si>
  <si>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</si>
  <si>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</si>
  <si>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</si>
  <si>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</si>
  <si>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</si>
  <si>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</si>
  <si>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</si>
  <si>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</si>
  <si>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</si>
  <si>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</si>
  <si>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</si>
  <si>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</si>
  <si>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</si>
  <si>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</si>
  <si>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</si>
  <si>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</si>
  <si>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</si>
  <si>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</si>
  <si>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</si>
  <si>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</si>
  <si>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</si>
  <si>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</si>
  <si>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</si>
  <si>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</si>
  <si>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</si>
  <si>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</si>
  <si>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</si>
  <si>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</si>
  <si>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</si>
  <si>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</si>
  <si>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</si>
  <si>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</si>
  <si>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</si>
  <si>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</si>
  <si>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</si>
  <si>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</si>
  <si>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</si>
  <si>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</si>
  <si>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</si>
  <si>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</si>
  <si>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</si>
  <si>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</si>
  <si>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</si>
  <si>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</si>
  <si>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</si>
  <si>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</si>
  <si>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</si>
  <si>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</si>
  <si>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</si>
  <si>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</si>
  <si>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</si>
  <si>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</si>
  <si>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</si>
  <si>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</si>
  <si>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</si>
  <si>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</si>
  <si>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</si>
  <si>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</si>
  <si>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</si>
  <si>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</si>
  <si>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</si>
  <si>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</si>
  <si>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</si>
  <si>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</si>
  <si>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</si>
  <si>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</si>
  <si>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</si>
  <si>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</si>
  <si>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</si>
  <si>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</si>
  <si>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</si>
  <si>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</si>
  <si>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</si>
  <si>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</si>
  <si>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</si>
  <si>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</si>
  <si>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</si>
  <si>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</si>
  <si>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</si>
  <si>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</si>
  <si>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</si>
  <si>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</si>
  <si>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</si>
  <si>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</si>
  <si>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</si>
  <si>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</si>
  <si>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</si>
  <si>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</si>
  <si>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</si>
  <si>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</si>
  <si>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</si>
  <si>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</si>
  <si>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</si>
  <si>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</si>
  <si>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</si>
  <si>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</si>
  <si>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</si>
  <si>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</si>
  <si>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</si>
  <si>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</si>
  <si>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</si>
  <si>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</si>
  <si>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</si>
  <si>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</si>
  <si>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</si>
  <si>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</si>
  <si>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</si>
  <si>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</si>
  <si>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</si>
  <si>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</si>
  <si>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</si>
  <si>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</si>
  <si>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</si>
  <si>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</si>
  <si>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</si>
  <si>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</si>
  <si>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</si>
  <si>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</si>
  <si>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</si>
  <si>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</si>
  <si>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</si>
  <si>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</si>
  <si>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</si>
  <si>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</si>
  <si>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</si>
  <si>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</si>
  <si>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</si>
  <si>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</si>
  <si>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</si>
  <si>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</si>
  <si>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</si>
  <si>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</si>
  <si>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</si>
  <si>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</si>
  <si>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</si>
  <si>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</si>
  <si>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</si>
  <si>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</si>
  <si>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</si>
  <si>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</si>
  <si>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</si>
  <si>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</si>
  <si>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</si>
  <si>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</si>
  <si>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</si>
  <si>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</si>
  <si>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</si>
  <si>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</si>
  <si>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</si>
  <si>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</si>
  <si>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</si>
  <si>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</si>
  <si>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</si>
  <si>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</si>
  <si>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</si>
  <si>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</si>
  <si>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</si>
  <si>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</si>
  <si>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</si>
  <si>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</si>
  <si>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</si>
  <si>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</si>
  <si>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</si>
  <si>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</si>
  <si>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</si>
  <si>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</si>
  <si>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</si>
  <si>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</si>
  <si>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</si>
  <si>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</si>
  <si>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</si>
  <si>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</si>
  <si>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</si>
  <si>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</si>
  <si>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</si>
  <si>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</si>
  <si>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</si>
  <si>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</si>
  <si>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</si>
  <si>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</si>
  <si>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</si>
  <si>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</si>
  <si>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</si>
  <si>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</si>
  <si>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</si>
  <si>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</si>
  <si>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</si>
  <si>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</si>
  <si>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</si>
  <si>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</si>
  <si>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</si>
  <si>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</si>
  <si>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</si>
  <si>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</si>
  <si>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</si>
  <si>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</si>
  <si>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</si>
  <si>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</si>
  <si>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</si>
  <si>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</si>
  <si>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</si>
  <si>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</si>
  <si>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</si>
  <si>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</si>
  <si>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</si>
  <si>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</si>
  <si>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</si>
  <si>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</si>
  <si>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</si>
  <si>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</si>
  <si>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</si>
  <si>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</si>
  <si>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</si>
  <si>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</si>
  <si>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</si>
  <si>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</si>
  <si>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</si>
  <si>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</si>
  <si>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</si>
  <si>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</si>
  <si>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</si>
  <si>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</si>
  <si>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</si>
  <si>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</si>
  <si>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</si>
  <si>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</si>
  <si>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</si>
  <si>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</si>
  <si>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</si>
  <si>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</si>
  <si>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</si>
  <si>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</si>
  <si>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</si>
  <si>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</si>
  <si>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</si>
  <si>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</si>
  <si>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</si>
  <si>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</si>
  <si>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</si>
  <si>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</si>
  <si>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</si>
  <si>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</si>
  <si>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</si>
  <si>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</si>
  <si>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</si>
  <si>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</si>
  <si>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</si>
  <si>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</si>
  <si>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</si>
  <si>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</si>
  <si>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</si>
  <si>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</si>
  <si>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</si>
  <si>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</si>
  <si>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</si>
  <si>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</si>
  <si>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</si>
  <si>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</si>
  <si>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</si>
  <si>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</si>
  <si>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</si>
  <si>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</si>
  <si>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</si>
  <si>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</si>
  <si>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</si>
  <si>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</si>
  <si>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</si>
  <si>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</si>
  <si>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</si>
  <si>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</si>
  <si>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</si>
  <si>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</si>
  <si>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</si>
  <si>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</si>
  <si>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</si>
  <si>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</si>
  <si>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</si>
  <si>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</si>
  <si>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</si>
  <si>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</si>
  <si>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</si>
  <si>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</si>
  <si>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</si>
  <si>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</si>
  <si>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</si>
  <si>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</si>
  <si>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</si>
  <si>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</si>
  <si>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</si>
  <si>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</si>
  <si>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</si>
  <si>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</si>
  <si>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</si>
  <si>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</si>
  <si>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</si>
  <si>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</si>
  <si>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</si>
  <si>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</si>
  <si>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</si>
  <si>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</si>
  <si>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</si>
  <si>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</si>
  <si>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</si>
  <si>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</si>
  <si>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</si>
  <si>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</si>
  <si>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</si>
  <si>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</si>
  <si>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</si>
  <si>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</si>
  <si>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</si>
  <si>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</si>
  <si>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</si>
  <si>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</si>
  <si>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</si>
  <si>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</si>
  <si>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</si>
  <si>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</si>
  <si>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</si>
  <si>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</si>
  <si>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</si>
  <si>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</si>
  <si>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</si>
  <si>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</si>
  <si>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</si>
  <si>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</si>
  <si>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</si>
  <si>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</si>
  <si>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</si>
  <si>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</si>
  <si>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</si>
  <si>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</si>
  <si>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</si>
  <si>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</si>
  <si>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</si>
  <si>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</si>
  <si>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</si>
  <si>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</si>
  <si>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</si>
  <si>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</si>
  <si>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</si>
  <si>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</si>
  <si>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</si>
  <si>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</si>
  <si>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</si>
  <si>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</si>
  <si>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</si>
  <si>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</si>
  <si>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</si>
  <si>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</si>
  <si>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</si>
  <si>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</si>
  <si>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</si>
  <si>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</si>
  <si>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</si>
  <si>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</si>
  <si>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</si>
  <si>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</si>
  <si>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</si>
  <si>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</si>
  <si>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</si>
  <si>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</si>
  <si>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</si>
  <si>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</si>
  <si>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</si>
  <si>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</si>
  <si>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</si>
  <si>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</si>
  <si>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</si>
  <si>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</si>
  <si>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</si>
  <si>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</si>
  <si>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</si>
  <si>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</si>
  <si>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</si>
  <si>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</si>
  <si>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</si>
  <si>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</si>
  <si>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</si>
  <si>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</si>
  <si>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</si>
  <si>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</si>
  <si>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</si>
  <si>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</si>
  <si>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</si>
  <si>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</si>
  <si>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</si>
  <si>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</si>
  <si>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</si>
  <si>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</si>
  <si>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</si>
  <si>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</si>
  <si>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</si>
  <si>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</si>
  <si>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</si>
  <si>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</si>
  <si>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</si>
  <si>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</si>
  <si>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</si>
  <si>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</si>
  <si>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</si>
  <si>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</si>
  <si>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</si>
  <si>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</si>
  <si>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</si>
  <si>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</si>
  <si>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</si>
  <si>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</si>
  <si>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</si>
  <si>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</si>
  <si>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</si>
  <si>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</si>
  <si>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</si>
  <si>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</si>
  <si>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</si>
  <si>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</si>
  <si>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</si>
  <si>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</si>
  <si>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</si>
  <si>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</si>
  <si>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</si>
  <si>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</si>
  <si>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</si>
  <si>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</si>
  <si>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</si>
  <si>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</si>
  <si>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</si>
  <si>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</si>
  <si>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</si>
  <si>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</si>
  <si>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</si>
  <si>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</si>
  <si>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</si>
  <si>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</si>
  <si>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</si>
  <si>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</si>
  <si>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</si>
  <si>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</si>
  <si>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</si>
  <si>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</si>
  <si>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</si>
  <si>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</si>
  <si>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</si>
  <si>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</si>
  <si>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</si>
  <si>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</si>
  <si>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</si>
  <si>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</si>
  <si>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</si>
  <si>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</si>
  <si>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</si>
  <si>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</si>
  <si>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</si>
  <si>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</si>
  <si>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</si>
  <si>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</si>
  <si>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</si>
  <si>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</si>
  <si>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</si>
  <si>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</si>
  <si>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</si>
  <si>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</si>
  <si>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</si>
  <si>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</si>
  <si>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</si>
  <si>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</si>
  <si>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</si>
  <si>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</si>
  <si>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</si>
  <si>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</si>
  <si>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</si>
  <si>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</si>
  <si>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</si>
  <si>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</si>
  <si>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</si>
  <si>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</si>
  <si>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</si>
  <si>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</si>
  <si>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</si>
  <si>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</si>
  <si>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</si>
  <si>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</si>
  <si>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</si>
  <si>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</si>
  <si>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</si>
  <si>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</si>
  <si>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</si>
  <si>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</si>
  <si>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</si>
  <si>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</si>
  <si>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</si>
  <si>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</si>
  <si>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</si>
  <si>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</si>
  <si>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</si>
  <si>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</si>
  <si>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</si>
  <si>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</si>
  <si>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</si>
  <si>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</si>
  <si>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</si>
  <si>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</si>
  <si>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</si>
  <si>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</si>
  <si>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</si>
  <si>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</si>
  <si>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</si>
  <si>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</si>
  <si>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</si>
  <si>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</si>
  <si>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</si>
  <si>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</si>
  <si>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</si>
  <si>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</si>
  <si>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</si>
  <si>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</si>
  <si>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</si>
  <si>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</si>
  <si>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</si>
  <si>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</si>
  <si>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</si>
  <si>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</si>
  <si>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</si>
  <si>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</si>
  <si>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</si>
  <si>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</si>
  <si>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</si>
  <si>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</si>
  <si>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</si>
  <si>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</si>
  <si>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</si>
  <si>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</si>
  <si>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</si>
  <si>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</si>
  <si>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</si>
  <si>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</si>
  <si>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</si>
  <si>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</si>
  <si>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</si>
  <si>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</si>
  <si>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</si>
  <si>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</si>
  <si>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</si>
  <si>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</si>
  <si>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</si>
  <si>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</si>
  <si>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</si>
  <si>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</si>
  <si>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</si>
  <si>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</si>
  <si>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</si>
  <si>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</si>
  <si>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</si>
  <si>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</si>
  <si>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</si>
  <si>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</si>
  <si>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</si>
  <si>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</si>
  <si>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</si>
  <si>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</si>
  <si>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</si>
  <si>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</si>
  <si>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</si>
  <si>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</si>
  <si>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</si>
  <si>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</si>
  <si>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</si>
  <si>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</si>
  <si>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</si>
  <si>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</si>
  <si>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</si>
  <si>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</si>
  <si>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</si>
  <si>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</si>
  <si>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</si>
  <si>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</si>
  <si>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</si>
  <si>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</si>
  <si>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</si>
  <si>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</si>
  <si>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</si>
  <si>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</si>
  <si>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</si>
  <si>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</si>
  <si>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</si>
  <si>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</si>
  <si>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</si>
  <si>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</si>
  <si>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</si>
  <si>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</si>
  <si>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</si>
  <si>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</si>
  <si>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</si>
  <si>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</si>
  <si>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</si>
  <si>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</si>
  <si>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</si>
  <si>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</si>
  <si>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</si>
  <si>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</si>
  <si>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</si>
  <si>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</si>
  <si>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</si>
  <si>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</si>
  <si>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</si>
  <si>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</si>
  <si>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</si>
  <si>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</si>
  <si>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</si>
  <si>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</si>
  <si>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</si>
  <si>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</si>
  <si>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</si>
  <si>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</si>
  <si>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</si>
  <si>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</si>
  <si>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</si>
  <si>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</si>
  <si>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</si>
  <si>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</si>
  <si>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</si>
  <si>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</si>
  <si>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</si>
  <si>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</si>
  <si>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</si>
  <si>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</si>
  <si>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</si>
  <si>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</si>
  <si>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</si>
  <si>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</si>
  <si>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</si>
  <si>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</si>
  <si>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</si>
  <si>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</si>
  <si>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</si>
  <si>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</si>
  <si>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</si>
  <si>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</si>
  <si>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</si>
  <si>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</si>
  <si>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</si>
  <si>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</si>
  <si>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</si>
  <si>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</si>
  <si>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</si>
  <si>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</si>
  <si>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</si>
  <si>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</si>
  <si>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</si>
  <si>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</si>
  <si>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</si>
  <si>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</si>
  <si>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</si>
  <si>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</si>
  <si>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</si>
  <si>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</si>
  <si>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</si>
  <si>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</si>
  <si>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</si>
  <si>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</si>
  <si>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</si>
  <si>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</si>
  <si>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</si>
  <si>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</si>
  <si>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</si>
  <si>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</si>
  <si>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</si>
  <si>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</si>
  <si>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</si>
  <si>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</si>
  <si>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</si>
  <si>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</si>
  <si>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</si>
  <si>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</si>
  <si>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</si>
  <si>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</si>
  <si>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</si>
  <si>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</si>
  <si>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</si>
  <si>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</si>
  <si>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</si>
  <si>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</si>
  <si>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</si>
  <si>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</si>
  <si>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</si>
  <si>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</si>
  <si>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</si>
  <si>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</si>
  <si>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</si>
  <si>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</si>
  <si>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</si>
  <si>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</si>
  <si>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</si>
  <si>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</si>
  <si>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</si>
  <si>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</si>
  <si>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</si>
  <si>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</si>
  <si>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</si>
  <si>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</si>
  <si>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</si>
  <si>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</si>
  <si>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</si>
  <si>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</si>
  <si>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</si>
  <si>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</si>
  <si>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</si>
  <si>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</si>
  <si>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</si>
  <si>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</si>
  <si>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</si>
  <si>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</si>
  <si>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</si>
  <si>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</si>
  <si>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</si>
  <si>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</si>
  <si>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</si>
  <si>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</si>
  <si>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</si>
  <si>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</si>
  <si>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</si>
  <si>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</si>
  <si>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</si>
  <si>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</si>
  <si>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</si>
  <si>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</si>
  <si>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</si>
  <si>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</si>
  <si>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</si>
  <si>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</si>
  <si>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</si>
  <si>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</si>
  <si>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</si>
  <si>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</si>
  <si>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</si>
  <si>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</si>
  <si>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</si>
  <si>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</si>
  <si>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</si>
  <si>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</si>
  <si>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</si>
  <si>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</si>
  <si>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</si>
  <si>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</si>
  <si>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</si>
  <si>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</si>
  <si>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</si>
  <si>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</si>
  <si>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</si>
  <si>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</si>
  <si>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</si>
  <si>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</si>
  <si>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</si>
  <si>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</si>
  <si>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</si>
  <si>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</si>
  <si>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</si>
  <si>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</si>
  <si>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</si>
  <si>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</si>
  <si>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</si>
  <si>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</si>
  <si>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</si>
  <si>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</si>
  <si>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</si>
  <si>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</si>
  <si>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</si>
  <si>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</si>
  <si>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</si>
  <si>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</si>
  <si>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</si>
  <si>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</si>
  <si>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</si>
  <si>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</si>
  <si>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</si>
  <si>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</si>
  <si>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</si>
  <si>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</si>
  <si>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</si>
  <si>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</si>
  <si>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</si>
  <si>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</si>
  <si>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</si>
  <si>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</si>
  <si>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</si>
  <si>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</si>
  <si>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</si>
  <si>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</si>
  <si>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</si>
  <si>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</si>
  <si>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</si>
  <si>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</si>
  <si>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</si>
  <si>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</si>
  <si>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</si>
  <si>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</si>
  <si>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</si>
  <si>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</si>
  <si>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</si>
  <si>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</si>
  <si>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</si>
  <si>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</si>
  <si>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</si>
  <si>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</si>
  <si>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</si>
  <si>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</si>
  <si>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</si>
  <si>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</si>
  <si>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</si>
  <si>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</si>
  <si>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</si>
  <si>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</si>
  <si>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</si>
  <si>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</si>
  <si>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</si>
  <si>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</si>
  <si>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</si>
  <si>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</si>
  <si>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</si>
  <si>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</si>
  <si>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</si>
  <si>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</si>
  <si>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</si>
  <si>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</si>
  <si>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</si>
  <si>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</si>
  <si>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</si>
  <si>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</si>
  <si>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</si>
  <si>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</si>
  <si>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</si>
  <si>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</si>
  <si>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</si>
  <si>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</si>
  <si>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</si>
  <si>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</si>
  <si>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</si>
  <si>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</si>
  <si>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</si>
  <si>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</si>
  <si>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</si>
  <si>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</si>
  <si>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</si>
  <si>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</si>
  <si>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</si>
  <si>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</si>
  <si>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</si>
  <si>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</si>
  <si>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</si>
  <si>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</si>
  <si>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</si>
  <si>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</si>
  <si>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</si>
  <si>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</si>
  <si>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</si>
  <si>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</si>
  <si>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</si>
  <si>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</si>
  <si>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</si>
  <si>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</si>
  <si>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</si>
  <si>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</si>
  <si>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</si>
  <si>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</si>
  <si>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</si>
  <si>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</si>
  <si>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</si>
  <si>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</si>
  <si>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</si>
  <si>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</si>
  <si>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</si>
  <si>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</si>
  <si>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</si>
  <si>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</si>
  <si>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</si>
  <si>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</si>
  <si>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</si>
  <si>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</si>
  <si>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</si>
  <si>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</si>
  <si>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</si>
  <si>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</si>
  <si>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</si>
  <si>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</si>
  <si>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</si>
  <si>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</si>
  <si>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</si>
  <si>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</si>
  <si>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</si>
  <si>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</si>
  <si>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</si>
  <si>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</si>
  <si>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</si>
  <si>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</si>
  <si>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</si>
  <si>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</si>
  <si>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</si>
  <si>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</si>
  <si>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</si>
  <si>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</si>
  <si>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</si>
  <si>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</si>
  <si>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</si>
  <si>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</si>
  <si>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</si>
  <si>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</si>
  <si>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</si>
  <si>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</si>
  <si>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</si>
  <si>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</si>
  <si>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</si>
  <si>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</si>
  <si>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</si>
  <si>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</si>
  <si>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</si>
  <si>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</si>
  <si>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</si>
  <si>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</si>
  <si>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</si>
  <si>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</si>
  <si>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</si>
  <si>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</si>
  <si>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</si>
  <si>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</si>
  <si>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</si>
  <si>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</si>
  <si>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</si>
  <si>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</si>
  <si>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</si>
  <si>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</si>
  <si>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</si>
  <si>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</si>
  <si>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</si>
  <si>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</si>
  <si>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</si>
  <si>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</si>
  <si>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</si>
  <si>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</si>
  <si>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</si>
  <si>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</si>
  <si>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</si>
  <si>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</si>
  <si>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</si>
  <si>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</si>
  <si>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</si>
  <si>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</si>
  <si>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</si>
  <si>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</si>
  <si>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</si>
  <si>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</si>
  <si>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</si>
  <si>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</si>
  <si>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</si>
  <si>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</si>
  <si>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</si>
  <si>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</si>
  <si>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</si>
  <si>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</si>
  <si>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</si>
  <si>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</si>
  <si>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</si>
  <si>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</si>
  <si>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</si>
  <si>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</si>
  <si>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</si>
  <si>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</si>
  <si>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</si>
  <si>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</si>
  <si>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</si>
  <si>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</si>
  <si>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</si>
  <si>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</si>
  <si>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</si>
  <si>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</si>
  <si>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</si>
  <si>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</si>
  <si>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</si>
  <si>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</si>
  <si>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</si>
  <si>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</si>
  <si>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</si>
  <si>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</si>
  <si>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</si>
  <si>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</si>
  <si>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</si>
  <si>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</si>
  <si>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</si>
  <si>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</si>
  <si>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</si>
  <si>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</si>
  <si>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</si>
  <si>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</si>
  <si>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</si>
  <si>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</si>
  <si>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</si>
  <si>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</si>
  <si>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</si>
  <si>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</si>
  <si>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</si>
  <si>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</si>
  <si>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</si>
  <si>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</si>
  <si>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</si>
  <si>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</si>
  <si>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</si>
  <si>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</si>
  <si>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</si>
  <si>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</si>
  <si>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</si>
  <si>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</si>
  <si>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</si>
  <si>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</si>
  <si>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</si>
  <si>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</si>
  <si>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</si>
  <si>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</si>
  <si>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</si>
  <si>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</si>
  <si>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</si>
  <si>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</si>
  <si>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</si>
  <si>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</si>
  <si>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</si>
  <si>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</si>
  <si>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</si>
  <si>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</si>
  <si>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</si>
  <si>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</si>
  <si>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</si>
  <si>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</si>
  <si>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</si>
  <si>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</si>
  <si>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</si>
  <si>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</si>
  <si>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</si>
  <si>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</si>
  <si>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</si>
  <si>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</si>
  <si>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</si>
  <si>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</si>
  <si>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</si>
  <si>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</si>
  <si>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</si>
  <si>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</si>
  <si>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</si>
  <si>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</si>
  <si>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</si>
  <si>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</si>
  <si>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</si>
  <si>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</si>
  <si>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</si>
  <si>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</si>
  <si>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</si>
  <si>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</si>
  <si>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</si>
  <si>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</si>
  <si>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</si>
  <si>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</si>
  <si>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</si>
  <si>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</si>
  <si>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</si>
  <si>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</si>
  <si>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</si>
  <si>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</si>
  <si>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</si>
  <si>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</si>
  <si>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</si>
  <si>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</si>
  <si>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</si>
  <si>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</si>
  <si>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</si>
  <si>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</si>
  <si>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</si>
  <si>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</si>
  <si>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</si>
  <si>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</si>
  <si>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</si>
  <si>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</si>
  <si>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</si>
  <si>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</si>
  <si>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</si>
  <si>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</si>
  <si>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</si>
  <si>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</si>
  <si>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</si>
  <si>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</si>
  <si>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</si>
  <si>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</si>
  <si>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</si>
  <si>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</si>
  <si>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</si>
  <si>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</si>
  <si>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</si>
  <si>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</si>
  <si>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</si>
  <si>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</si>
  <si>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</si>
  <si>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</si>
  <si>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</si>
  <si>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</si>
  <si>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</si>
  <si>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</si>
  <si>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</si>
  <si>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</si>
  <si>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</si>
  <si>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</si>
  <si>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</si>
  <si>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</si>
  <si>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</si>
  <si>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</si>
  <si>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</si>
  <si>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</si>
  <si>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</si>
  <si>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</si>
  <si>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</si>
  <si>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</si>
  <si>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</si>
  <si>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</si>
  <si>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</si>
  <si>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</si>
  <si>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</si>
  <si>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</si>
  <si>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</si>
  <si>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</si>
  <si>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</si>
  <si>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</si>
  <si>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</si>
  <si>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</si>
  <si>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</si>
  <si>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</si>
  <si>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</si>
  <si>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</si>
  <si>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</si>
  <si>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</si>
  <si>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</si>
  <si>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</si>
  <si>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</si>
  <si>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</si>
  <si>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41</t>
  </si>
  <si>
    <t>Instituto Colombiano de Bienestar Familiar</t>
  </si>
  <si>
    <t>Prestar los servicios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</si>
  <si>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1768 del 30 de octubre 2015</t>
  </si>
  <si>
    <t>DANIEL MARTINEZ PEDROZO</t>
  </si>
  <si>
    <t>CARRERA 46 # 76-230 LOCAL 6</t>
  </si>
  <si>
    <t>3045156-3004110403</t>
  </si>
  <si>
    <t>coagrosocial@hotmail.com</t>
  </si>
  <si>
    <t>Calle 81 # 41-90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</si>
  <si>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</si>
  <si>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059</t>
  </si>
  <si>
    <t>062</t>
  </si>
  <si>
    <t>262</t>
  </si>
  <si>
    <t>265</t>
  </si>
  <si>
    <t>Atender la primera infancia en el marco de la estrategia " De cero a siempre" , de conformidad con las directrices, lineamientos y parámetros establecidos por el ICBF, así como regular las realciones entre las partes derivadas de la entrega de aportes del ICBFa el Contratista, para que este asuma con su personal y bajo su exclusiva responsabilidad dicha atención.</t>
  </si>
  <si>
    <t>080004542020</t>
  </si>
  <si>
    <t>193</t>
  </si>
  <si>
    <t>PRESTAR LOS SERVICIOS DE EDUCACIÓN INICIAL EN EL MARCO DE LA ATENCIÓN INTEGRAL EN DESARROLLO INFANTIL EN MEDIO FAMILIAR-DIMF,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</si>
  <si>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2021-8-08001562020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</si>
</sst>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3" formatCode="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calculatedColumnFormula>+IF(L49="No",1,IF(L49="Si","Ingrese %",""))</calculatedColumnFormula>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41"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8-0800156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C146" zoomScale="86" zoomScaleNormal="82" zoomScaleSheetLayoutView="40" zoomScalePageLayoutView="86" workbookViewId="0">
      <selection activeCell="M171" sqref="M17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2738</v>
      </c>
      <c r="D15" s="38"/>
      <c r="E15" s="38"/>
      <c r="F15" s="5"/>
      <c r="G15" s="35" t="s">
        <v>1174</v>
      </c>
      <c r="H15" s="81" t="s">
        <v>166</v>
      </c>
      <c r="I15" s="35" t="s">
        <v>2637</v>
      </c>
      <c r="J15" s="81" t="s">
        <v>2639</v>
      </c>
      <c r="L15" s="207" t="s">
        <v>10</v>
      </c>
      <c r="M15" s="207"/>
      <c r="N15" s="85" t="str">
        <f>+IF(J15="Plural","Ingrese %","N/A")</f>
        <v>N/A</v>
      </c>
      <c r="O15" s="8"/>
      <c r="Q15" s="58" t="str">
        <f>C15</f>
        <v>2021-8-08001562020</v>
      </c>
      <c r="R15" s="58" t="str">
        <f>H15</f>
        <v>ATLÁNTICO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f t="array" ref="Q19">Tabla31[NIT:]</f>
        <v>802010694</v>
      </c>
      <c r="R19" s="58" t="str">
        <f>B38</f>
        <v>CORPORACION AGROSOCIAL</v>
      </c>
    </row>
    <row r="20" spans="1:18" ht="30" customHeight="1" x14ac:dyDescent="0.25">
      <c r="A20" s="9"/>
      <c r="B20" s="136">
        <v>802010694</v>
      </c>
      <c r="C20" s="5"/>
      <c r="D20" s="115"/>
      <c r="E20" s="5"/>
      <c r="F20" s="5"/>
      <c r="G20" s="5"/>
      <c r="H20" s="222"/>
      <c r="I20" s="82" t="s">
        <v>166</v>
      </c>
      <c r="J20" s="82" t="s">
        <v>126</v>
      </c>
      <c r="K20" s="83">
        <v>818927783</v>
      </c>
      <c r="L20" s="84">
        <v>44197</v>
      </c>
      <c r="M20" s="84">
        <v>44561</v>
      </c>
      <c r="N20" s="138">
        <f>+(M20-L20)/30</f>
        <v>12.133333333333333</v>
      </c>
      <c r="O20" s="8"/>
    </row>
    <row r="21" spans="1:18" ht="30" customHeight="1" outlineLevel="1" x14ac:dyDescent="0.25">
      <c r="A21" s="9"/>
      <c r="B21" s="102"/>
      <c r="C21" s="5"/>
      <c r="D21" s="5"/>
      <c r="E21" s="5"/>
      <c r="F21" s="5"/>
      <c r="G21" s="5"/>
      <c r="H21" s="101"/>
      <c r="I21" s="82" t="s">
        <v>166</v>
      </c>
      <c r="J21" s="82" t="s">
        <v>182</v>
      </c>
      <c r="K21" s="83">
        <v>818927783</v>
      </c>
      <c r="L21" s="84">
        <v>44197</v>
      </c>
      <c r="M21" s="84">
        <v>44561</v>
      </c>
      <c r="N21" s="138">
        <f>+(M21-L21)/30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CORPORACION AGROSOCIAL</v>
      </c>
      <c r="C38" s="211"/>
      <c r="D38" s="211"/>
      <c r="E38" s="211"/>
      <c r="F38" s="211"/>
      <c r="G38" s="5"/>
      <c r="H38" s="219" t="s">
        <v>2729</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2721</v>
      </c>
      <c r="C49" s="87" t="s">
        <v>34</v>
      </c>
      <c r="D49" s="82" t="s">
        <v>2730</v>
      </c>
      <c r="E49" s="88">
        <v>42027</v>
      </c>
      <c r="F49" s="88">
        <v>42369</v>
      </c>
      <c r="G49" s="117">
        <f>IF(AND(E49&lt;&gt;"",F49&lt;&gt;""),((F49-E49)/30),"")</f>
        <v>11.4</v>
      </c>
      <c r="H49" s="86" t="s">
        <v>2734</v>
      </c>
      <c r="I49" s="82" t="s">
        <v>166</v>
      </c>
      <c r="J49" s="82" t="s">
        <v>182</v>
      </c>
      <c r="K49" s="89">
        <v>315845377</v>
      </c>
      <c r="L49" s="87" t="s">
        <v>29</v>
      </c>
      <c r="M49" s="90">
        <v>0.8</v>
      </c>
      <c r="N49" s="87" t="s">
        <v>30</v>
      </c>
      <c r="O49" s="87" t="s">
        <v>29</v>
      </c>
      <c r="P49" s="121"/>
    </row>
    <row r="50" spans="1:16" s="6" customFormat="1" ht="24.75" customHeight="1" x14ac:dyDescent="0.25">
      <c r="A50" s="59">
        <v>2</v>
      </c>
      <c r="B50" s="86" t="s">
        <v>2721</v>
      </c>
      <c r="C50" s="87" t="s">
        <v>34</v>
      </c>
      <c r="D50" s="82" t="s">
        <v>2731</v>
      </c>
      <c r="E50" s="88">
        <v>42027</v>
      </c>
      <c r="F50" s="88">
        <v>42369</v>
      </c>
      <c r="G50" s="117">
        <f>IF(AND(E50&lt;&gt;"",F50&lt;&gt;""),((F50-E50)/30),"")</f>
        <v>11.4</v>
      </c>
      <c r="H50" s="86" t="s">
        <v>2734</v>
      </c>
      <c r="I50" s="82" t="s">
        <v>166</v>
      </c>
      <c r="J50" s="82" t="s">
        <v>126</v>
      </c>
      <c r="K50" s="89">
        <v>307065465</v>
      </c>
      <c r="L50" s="87" t="s">
        <v>29</v>
      </c>
      <c r="M50" s="90">
        <v>0.8</v>
      </c>
      <c r="N50" s="87" t="s">
        <v>30</v>
      </c>
      <c r="O50" s="87" t="s">
        <v>29</v>
      </c>
      <c r="P50" s="121"/>
    </row>
    <row r="51" spans="1:16" s="6" customFormat="1" ht="24.75" customHeight="1" x14ac:dyDescent="0.25">
      <c r="A51" s="59">
        <v>3</v>
      </c>
      <c r="B51" s="86" t="s">
        <v>2721</v>
      </c>
      <c r="C51" s="87" t="s">
        <v>34</v>
      </c>
      <c r="D51" s="82" t="s">
        <v>2732</v>
      </c>
      <c r="E51" s="88">
        <v>41852</v>
      </c>
      <c r="F51" s="88">
        <v>42004</v>
      </c>
      <c r="G51" s="117">
        <f>IF(AND(E51&lt;&gt;"",F51&lt;&gt;""),((F51-E51)/30),"")</f>
        <v>5.0666666666666664</v>
      </c>
      <c r="H51" s="86" t="s">
        <v>2734</v>
      </c>
      <c r="I51" s="82" t="s">
        <v>166</v>
      </c>
      <c r="J51" s="82" t="s">
        <v>126</v>
      </c>
      <c r="K51" s="89">
        <v>120483389</v>
      </c>
      <c r="L51" s="87" t="s">
        <v>29</v>
      </c>
      <c r="M51" s="90">
        <v>0.8</v>
      </c>
      <c r="N51" s="87" t="s">
        <v>30</v>
      </c>
      <c r="O51" s="87" t="s">
        <v>1151</v>
      </c>
      <c r="P51" s="121"/>
    </row>
    <row r="52" spans="1:16" s="6" customFormat="1" ht="24.75" customHeight="1" outlineLevel="1" x14ac:dyDescent="0.25">
      <c r="A52" s="59">
        <v>4</v>
      </c>
      <c r="B52" s="86" t="s">
        <v>2721</v>
      </c>
      <c r="C52" s="87" t="s">
        <v>34</v>
      </c>
      <c r="D52" s="82" t="s">
        <v>2733</v>
      </c>
      <c r="E52" s="88">
        <v>41852</v>
      </c>
      <c r="F52" s="88">
        <v>42004</v>
      </c>
      <c r="G52" s="117">
        <f t="shared" ref="G52:G93" si="1">IF(AND(E52&lt;&gt;"",F52&lt;&gt;""),((F52-E52)/30),"")</f>
        <v>5.0666666666666664</v>
      </c>
      <c r="H52" s="86" t="s">
        <v>2734</v>
      </c>
      <c r="I52" s="82" t="s">
        <v>166</v>
      </c>
      <c r="J52" s="82" t="s">
        <v>182</v>
      </c>
      <c r="K52" s="89">
        <v>107896792</v>
      </c>
      <c r="L52" s="87" t="s">
        <v>29</v>
      </c>
      <c r="M52" s="90">
        <v>0.8</v>
      </c>
      <c r="N52" s="87" t="s">
        <v>30</v>
      </c>
      <c r="O52" s="87" t="s">
        <v>1151</v>
      </c>
      <c r="P52" s="121"/>
    </row>
    <row r="53" spans="1:16" s="7" customFormat="1" ht="24.75" customHeight="1" outlineLevel="1" x14ac:dyDescent="0.25">
      <c r="A53" s="60">
        <v>5</v>
      </c>
      <c r="B53" s="86"/>
      <c r="C53" s="87"/>
      <c r="D53" s="82"/>
      <c r="E53" s="88"/>
      <c r="F53" s="88"/>
      <c r="G53" s="117" t="str">
        <f t="shared" si="1"/>
        <v/>
      </c>
      <c r="H53" s="139"/>
      <c r="I53" s="82"/>
      <c r="J53" s="82"/>
      <c r="K53" s="89"/>
      <c r="L53" s="87"/>
      <c r="M53" s="90" t="str">
        <f t="shared" ref="M53:M93" si="2">+IF(L53="No",1,IF(L53="Si","Ingrese %",""))</f>
        <v/>
      </c>
      <c r="N53" s="87"/>
      <c r="O53" s="87"/>
      <c r="P53" s="122"/>
    </row>
    <row r="54" spans="1:16" s="7" customFormat="1" ht="24.75" customHeight="1" outlineLevel="1" x14ac:dyDescent="0.25">
      <c r="A54" s="60">
        <v>6</v>
      </c>
      <c r="B54" s="86"/>
      <c r="C54" s="87"/>
      <c r="D54" s="82"/>
      <c r="E54" s="88"/>
      <c r="F54" s="88"/>
      <c r="G54" s="117" t="str">
        <f t="shared" si="1"/>
        <v/>
      </c>
      <c r="H54" s="86"/>
      <c r="I54" s="82"/>
      <c r="J54" s="82"/>
      <c r="K54" s="89"/>
      <c r="L54" s="87"/>
      <c r="M54" s="90" t="str">
        <f t="shared" si="2"/>
        <v/>
      </c>
      <c r="N54" s="87"/>
      <c r="O54" s="87"/>
      <c r="P54" s="122"/>
    </row>
    <row r="55" spans="1:16" s="7" customFormat="1" ht="24.75" customHeight="1" outlineLevel="1" x14ac:dyDescent="0.25">
      <c r="A55" s="60">
        <v>7</v>
      </c>
      <c r="B55" s="86"/>
      <c r="C55" s="87"/>
      <c r="D55" s="82"/>
      <c r="E55" s="88"/>
      <c r="F55" s="88"/>
      <c r="G55" s="117" t="str">
        <f t="shared" si="1"/>
        <v/>
      </c>
      <c r="H55" s="86"/>
      <c r="I55" s="82"/>
      <c r="J55" s="82"/>
      <c r="K55" s="191"/>
      <c r="L55" s="87"/>
      <c r="M55" s="90" t="str">
        <f t="shared" si="2"/>
        <v/>
      </c>
      <c r="N55" s="87"/>
      <c r="O55" s="87"/>
      <c r="P55" s="122"/>
    </row>
    <row r="56" spans="1:16" s="7" customFormat="1" ht="24.75" customHeight="1" outlineLevel="1" x14ac:dyDescent="0.25">
      <c r="A56" s="60">
        <v>8</v>
      </c>
      <c r="B56" s="86"/>
      <c r="C56" s="87"/>
      <c r="D56" s="82"/>
      <c r="E56" s="88"/>
      <c r="F56" s="88"/>
      <c r="G56" s="117" t="str">
        <f t="shared" si="1"/>
        <v/>
      </c>
      <c r="H56" s="86"/>
      <c r="I56" s="82"/>
      <c r="J56" s="82"/>
      <c r="K56" s="191"/>
      <c r="L56" s="87"/>
      <c r="M56" s="90" t="str">
        <f t="shared" si="2"/>
        <v/>
      </c>
      <c r="N56" s="87"/>
      <c r="O56" s="87"/>
      <c r="P56" s="122"/>
    </row>
    <row r="57" spans="1:16" s="7" customFormat="1" ht="24.75" customHeight="1" outlineLevel="1" x14ac:dyDescent="0.25">
      <c r="A57" s="60">
        <v>9</v>
      </c>
      <c r="B57" s="86"/>
      <c r="C57" s="87"/>
      <c r="D57" s="82"/>
      <c r="E57" s="88"/>
      <c r="F57" s="88"/>
      <c r="G57" s="117" t="str">
        <f t="shared" si="1"/>
        <v/>
      </c>
      <c r="H57" s="86"/>
      <c r="I57" s="82"/>
      <c r="J57" s="82"/>
      <c r="K57" s="191"/>
      <c r="L57" s="87"/>
      <c r="M57" s="90" t="str">
        <f t="shared" si="2"/>
        <v/>
      </c>
      <c r="N57" s="87"/>
      <c r="O57" s="87"/>
      <c r="P57" s="122"/>
    </row>
    <row r="58" spans="1:16" s="7" customFormat="1" ht="24.75" customHeight="1" outlineLevel="1" x14ac:dyDescent="0.25">
      <c r="A58" s="60">
        <v>10</v>
      </c>
      <c r="B58" s="86"/>
      <c r="C58" s="87"/>
      <c r="D58" s="82"/>
      <c r="E58" s="82"/>
      <c r="F58" s="82"/>
      <c r="G58" s="117" t="str">
        <f t="shared" si="1"/>
        <v/>
      </c>
      <c r="H58" s="86"/>
      <c r="I58" s="82"/>
      <c r="J58" s="82"/>
      <c r="K58" s="191"/>
      <c r="L58" s="87"/>
      <c r="M58" s="90"/>
      <c r="N58" s="87"/>
      <c r="O58" s="87"/>
      <c r="P58" s="122"/>
    </row>
    <row r="59" spans="1:16" s="7"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c r="P59" s="122"/>
    </row>
    <row r="60" spans="1:16" s="7"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c r="P60" s="122"/>
    </row>
    <row r="61" spans="1:16" s="7" customFormat="1" ht="24.75" customHeight="1" outlineLevel="1" x14ac:dyDescent="0.25">
      <c r="A61" s="60">
        <v>13</v>
      </c>
      <c r="B61" s="86"/>
      <c r="C61" s="87"/>
      <c r="D61" s="82"/>
      <c r="E61" s="82"/>
      <c r="F61" s="82"/>
      <c r="G61" s="117" t="str">
        <f t="shared" si="1"/>
        <v/>
      </c>
      <c r="H61" s="194"/>
      <c r="I61" s="82"/>
      <c r="J61" s="82"/>
      <c r="K61" s="89"/>
      <c r="L61" s="87"/>
      <c r="M61" s="90"/>
      <c r="N61" s="87"/>
      <c r="O61" s="87"/>
      <c r="P61" s="122"/>
    </row>
    <row r="62" spans="1:16" s="7"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c r="P62" s="122"/>
    </row>
    <row r="63" spans="1:16" s="7"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c r="P63" s="122"/>
    </row>
    <row r="64" spans="1:16" s="7"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c r="P64" s="122"/>
    </row>
    <row r="65" spans="1:16" s="7"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c r="P65" s="122"/>
    </row>
    <row r="66" spans="1:16" s="7"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c r="P66" s="122"/>
    </row>
    <row r="67" spans="1:16" s="7"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c r="P67" s="122"/>
    </row>
    <row r="68" spans="1:16" s="7"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c r="P68" s="122"/>
    </row>
    <row r="69" spans="1:16" s="7"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c r="P69" s="122"/>
    </row>
    <row r="70" spans="1:16" s="7"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c r="P70" s="122"/>
    </row>
    <row r="71" spans="1:16" s="7"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c r="P71" s="122"/>
    </row>
    <row r="72" spans="1:16" s="7"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c r="P72" s="122"/>
    </row>
    <row r="73" spans="1:16" s="7"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c r="P73" s="122"/>
    </row>
    <row r="74" spans="1:16" s="7"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c r="P74" s="122"/>
    </row>
    <row r="75" spans="1:16" s="7"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c r="P75" s="122"/>
    </row>
    <row r="76" spans="1:16" s="7"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c r="P76" s="122"/>
    </row>
    <row r="77" spans="1:16" s="7"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c r="P77" s="122"/>
    </row>
    <row r="78" spans="1:16" s="7"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c r="P78" s="122"/>
    </row>
    <row r="79" spans="1:16" s="7"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c r="P79" s="122"/>
    </row>
    <row r="80" spans="1:16" s="7"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c r="P80" s="122"/>
    </row>
    <row r="81" spans="1:16" s="7"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c r="P81" s="122"/>
    </row>
    <row r="82" spans="1:16" s="7"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c r="P82" s="122"/>
    </row>
    <row r="83" spans="1:16" s="7"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c r="P83" s="122"/>
    </row>
    <row r="84" spans="1:16" s="7"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c r="P84" s="122"/>
    </row>
    <row r="85" spans="1:16" s="7"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c r="P85" s="122"/>
    </row>
    <row r="86" spans="1:16" s="7"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c r="P86" s="122"/>
    </row>
    <row r="87" spans="1:16" s="7"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c r="P87" s="122"/>
    </row>
    <row r="88" spans="1:16" s="7"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c r="P88" s="122"/>
    </row>
    <row r="89" spans="1:16" s="7"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c r="P89" s="122"/>
    </row>
    <row r="90" spans="1:16" s="7"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c r="P90" s="122"/>
    </row>
    <row r="91" spans="1:16" s="7"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c r="P91" s="122"/>
    </row>
    <row r="92" spans="1:16" s="7"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c r="P92" s="122"/>
    </row>
    <row r="93" spans="1:16" s="7"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t="s">
        <v>2735</v>
      </c>
      <c r="E101" s="88">
        <v>44182</v>
      </c>
      <c r="F101" s="88">
        <v>44773</v>
      </c>
      <c r="G101" s="117">
        <f>IF(AND(E101&lt;&gt;"",F101&lt;&gt;""),((F101-E101)/30),"")</f>
        <v>19.7</v>
      </c>
      <c r="H101" s="86" t="s">
        <v>2722</v>
      </c>
      <c r="I101" s="82" t="s">
        <v>166</v>
      </c>
      <c r="J101" s="82" t="s">
        <v>183</v>
      </c>
      <c r="K101" s="91">
        <v>6832326997</v>
      </c>
      <c r="L101" s="192" t="e">
        <f>+IF(AND(K101&gt;0,O101="Ejecución"),(K101/877802)*Tabla28[[#This Row],[% participación]],IF(AND(K101&gt;0,O101&lt;&gt;"Ejecución"),"-",""))</f>
        <v>#VALUE!</v>
      </c>
      <c r="M101" s="87"/>
      <c r="N101" s="90" t="str">
        <f>+IF(M101="No",1,IF(M101="Si","Ingrese %",""))</f>
        <v/>
      </c>
      <c r="O101" s="92" t="s">
        <v>1153</v>
      </c>
      <c r="P101" s="121"/>
    </row>
    <row r="102" spans="1:16" s="6" customFormat="1" ht="24.75" customHeight="1" x14ac:dyDescent="0.25">
      <c r="A102" s="59">
        <v>2</v>
      </c>
      <c r="B102" s="86"/>
      <c r="C102" s="87"/>
      <c r="D102" s="82" t="s">
        <v>2736</v>
      </c>
      <c r="E102" s="88">
        <v>43883</v>
      </c>
      <c r="F102" s="88">
        <v>44196</v>
      </c>
      <c r="G102" s="117">
        <f>IF(AND(E102&lt;&gt;"",F102&lt;&gt;""),((F102-E102)/30),"")</f>
        <v>10.433333333333334</v>
      </c>
      <c r="H102" s="86" t="s">
        <v>2737</v>
      </c>
      <c r="I102" s="82" t="s">
        <v>166</v>
      </c>
      <c r="J102" s="82" t="s">
        <v>126</v>
      </c>
      <c r="K102" s="91">
        <v>346469102</v>
      </c>
      <c r="L102" s="192" t="e">
        <f>+IF(AND(K102&gt;0,O102="Ejecución"),(K102/877802)*Tabla28[[#This Row],[% participación]],IF(AND(K102&gt;0,O102&lt;&gt;"Ejecución"),"-",""))</f>
        <v>#VALUE!</v>
      </c>
      <c r="M102" s="87"/>
      <c r="N102" s="90" t="str">
        <f t="shared" ref="N102:N147" si="3">+IF(M102="No",1,IF(M102="Si","Ingrese %",""))</f>
        <v/>
      </c>
      <c r="O102" s="92" t="s">
        <v>1153</v>
      </c>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0.01</v>
      </c>
      <c r="S165" s="69">
        <f>F169</f>
        <v>0</v>
      </c>
      <c r="T165" s="69">
        <f>F170</f>
        <v>0</v>
      </c>
      <c r="U165" s="69">
        <f>C173</f>
        <v>0.03</v>
      </c>
      <c r="V165" s="71">
        <f>E173</f>
        <v>24567833.489999998</v>
      </c>
      <c r="W165" s="69" t="str">
        <f>G167</f>
        <v/>
      </c>
      <c r="X165" s="69">
        <f>G168</f>
        <v>0.03</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0.01</v>
      </c>
      <c r="G168" s="26">
        <f>IF(F168&gt;0,SUM(E168+F168),"")</f>
        <v>0.03</v>
      </c>
      <c r="H168" s="5"/>
      <c r="I168" s="258" t="s">
        <v>1176</v>
      </c>
      <c r="J168" s="259"/>
      <c r="K168" s="260"/>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56" t="s">
        <v>1172</v>
      </c>
      <c r="C169" s="256"/>
      <c r="D169" s="256"/>
      <c r="E169" s="25">
        <v>0.02</v>
      </c>
      <c r="F169" s="96"/>
      <c r="G169" s="26" t="str">
        <f>IF(F169&gt;0,SUM(E169+F169),"")</f>
        <v/>
      </c>
      <c r="H169" s="5"/>
      <c r="I169" s="258" t="s">
        <v>1177</v>
      </c>
      <c r="J169" s="259"/>
      <c r="K169" s="260"/>
      <c r="L169" s="25">
        <v>0.02</v>
      </c>
      <c r="M169" s="96"/>
      <c r="N169" s="26" t="str">
        <f>IF(M169&gt;0,SUM(L169+M169),"")</f>
        <v/>
      </c>
      <c r="O169" s="8"/>
    </row>
    <row r="170" spans="1:28" x14ac:dyDescent="0.25">
      <c r="A170" s="9"/>
      <c r="B170" s="256" t="s">
        <v>1173</v>
      </c>
      <c r="C170" s="256"/>
      <c r="D170" s="256"/>
      <c r="E170" s="25">
        <v>0.03</v>
      </c>
      <c r="F170" s="96"/>
      <c r="G170" s="26" t="str">
        <f>IF(F170&gt;0,SUM(E170+F170),"")</f>
        <v/>
      </c>
      <c r="H170" s="5"/>
      <c r="I170" s="258" t="s">
        <v>1178</v>
      </c>
      <c r="J170" s="259"/>
      <c r="K170" s="260"/>
      <c r="L170" s="25">
        <v>0.02</v>
      </c>
      <c r="M170" s="96"/>
      <c r="N170" s="26" t="str">
        <f>IF(M170&gt;0,SUM(L170+M170),"")</f>
        <v/>
      </c>
      <c r="O170" s="8"/>
    </row>
    <row r="171" spans="1:28" x14ac:dyDescent="0.25">
      <c r="A171" s="9"/>
      <c r="B171" s="5"/>
      <c r="C171" s="5"/>
      <c r="D171" s="5"/>
      <c r="E171" s="5"/>
      <c r="F171" s="5"/>
      <c r="G171" s="5"/>
      <c r="H171" s="5"/>
      <c r="I171" s="258" t="s">
        <v>1179</v>
      </c>
      <c r="J171" s="259"/>
      <c r="K171" s="260"/>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24567833.489999998</v>
      </c>
      <c r="F173" s="148"/>
      <c r="G173" s="149"/>
      <c r="H173" s="142"/>
      <c r="I173" s="144" t="s">
        <v>2640</v>
      </c>
      <c r="J173" s="145">
        <f>+SUM(N167:N171)</f>
        <v>0</v>
      </c>
      <c r="K173" s="257" t="s">
        <v>2641</v>
      </c>
      <c r="L173" s="257"/>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42307</v>
      </c>
      <c r="R180" s="58" t="str">
        <f>E181</f>
        <v>1768 del 30 de octubre 2015</v>
      </c>
      <c r="S180" s="58" t="str">
        <f>H181</f>
        <v>DANIEL MARTINEZ PEDROZO</v>
      </c>
      <c r="T180" s="72">
        <f>K181</f>
        <v>41852</v>
      </c>
    </row>
    <row r="181" spans="1:20" x14ac:dyDescent="0.25">
      <c r="A181" s="9"/>
      <c r="C181" s="100">
        <v>42307</v>
      </c>
      <c r="D181" s="5"/>
      <c r="E181" s="98" t="s">
        <v>2723</v>
      </c>
      <c r="F181" s="5"/>
      <c r="G181" s="5"/>
      <c r="H181" s="98" t="s">
        <v>2724</v>
      </c>
      <c r="J181" s="5"/>
      <c r="K181" s="100">
        <v>41852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DANIEL MARTINEZ PEDROZO</v>
      </c>
      <c r="R198" s="58" t="str">
        <f>H199</f>
        <v>CARRERA 46 # 76-230 LOCAL 6</v>
      </c>
      <c r="S198" s="58" t="str">
        <f>H200</f>
        <v>3045156-3004110403</v>
      </c>
      <c r="T198" s="58" t="str">
        <f>K199</f>
        <v>Calle 81 # 41-90</v>
      </c>
      <c r="U198" s="58" t="str">
        <f>K200</f>
        <v>coagrosocial@hotmail.com</v>
      </c>
    </row>
    <row r="199" spans="1:21" x14ac:dyDescent="0.25">
      <c r="A199" s="9"/>
      <c r="B199" s="30" t="s">
        <v>31</v>
      </c>
      <c r="C199" s="98" t="s">
        <v>2724</v>
      </c>
      <c r="D199" s="22"/>
      <c r="G199" s="30" t="s">
        <v>2633</v>
      </c>
      <c r="H199" s="99" t="s">
        <v>2725</v>
      </c>
      <c r="J199" s="30" t="s">
        <v>2635</v>
      </c>
      <c r="K199" s="98" t="s">
        <v>2728</v>
      </c>
      <c r="L199" s="22"/>
      <c r="M199" s="22"/>
      <c r="N199" s="22"/>
      <c r="O199" s="8"/>
    </row>
    <row r="200" spans="1:21" x14ac:dyDescent="0.25">
      <c r="A200" s="9"/>
      <c r="B200" s="30" t="s">
        <v>2632</v>
      </c>
      <c r="C200" s="98" t="s">
        <v>2724</v>
      </c>
      <c r="D200" s="22"/>
      <c r="G200" s="30" t="s">
        <v>2634</v>
      </c>
      <c r="H200" s="99" t="s">
        <v>2726</v>
      </c>
      <c r="J200" s="30" t="s">
        <v>2636</v>
      </c>
      <c r="K200" s="98" t="s">
        <v>2727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03:O147 B89:L93 N62:O93 I23:J35 C103:K103 M102:M147 M101 G50:G51 G49 G52 G53 G54 G55 G56 G57 G58 L53 L54 L55 L56 L57 C105:K105 C104:J104 G59 G60:G61 L59 L60 G63:I70 D71:I80 K71:L80 K68:L70 L62:L67 D81:L88 G62 C102 G102 C107:K147 C106:D106 F106:K106" listDataValidation="1"/>
    <ignoredError sqref="N101" unlockedFormula="1" listDataValidation="1"/>
    <ignoredError sqref="B38" evalError="1"/>
    <ignoredError sqref="N102:N147 M53:M57 N15 M59:M60 M62: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53" zoomScale="82" zoomScaleNormal="82" zoomScaleSheetLayoutView="25" workbookViewId="0">
      <selection activeCell="A45" sqref="A45:O4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2720</v>
      </c>
      <c r="D15" s="38"/>
      <c r="E15" s="38"/>
      <c r="F15" s="5"/>
      <c r="G15" s="35" t="s">
        <v>1174</v>
      </c>
      <c r="H15" s="81"/>
      <c r="I15" s="35" t="s">
        <v>2637</v>
      </c>
      <c r="J15" s="81"/>
      <c r="L15" s="207" t="s">
        <v>10</v>
      </c>
      <c r="M15" s="207"/>
      <c r="N15" s="85" t="str">
        <f>+IF(J15="Plural","Ingrese %","N/A")</f>
        <v>N/A</v>
      </c>
      <c r="O15" s="8"/>
      <c r="Q15" s="123" t="str">
        <f>C15</f>
        <v>41</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ref="M50:M93" si="2">+IF(L50="No",1,IF(L50="Si","Ingrese %",""))</f>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8"/>
      <c r="F53" s="88"/>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8"/>
      <c r="F54" s="88"/>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IF(F161&gt;0,SUM(E161+F161),"")</f>
        <v/>
      </c>
      <c r="H161" s="5"/>
      <c r="I161" s="258" t="s">
        <v>1176</v>
      </c>
      <c r="J161" s="259"/>
      <c r="K161" s="260"/>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IF(F162&gt;0,SUM(E162+F162),"")</f>
        <v/>
      </c>
      <c r="H162" s="5"/>
      <c r="I162" s="258" t="s">
        <v>1177</v>
      </c>
      <c r="J162" s="259"/>
      <c r="K162" s="260"/>
      <c r="L162" s="25">
        <v>0.02</v>
      </c>
      <c r="M162" s="96"/>
      <c r="N162" s="26" t="str">
        <f>IF(M162&gt;0,SUM(L162+M162),"")</f>
        <v/>
      </c>
      <c r="O162" s="8"/>
    </row>
    <row r="163" spans="1:28" x14ac:dyDescent="0.25">
      <c r="A163" s="9"/>
      <c r="B163" s="256" t="s">
        <v>1173</v>
      </c>
      <c r="C163" s="256"/>
      <c r="D163" s="256"/>
      <c r="E163" s="25">
        <v>0.03</v>
      </c>
      <c r="F163" s="96"/>
      <c r="G163" s="26" t="str">
        <f>IF(F163&gt;0,SUM(E163+F163),"")</f>
        <v/>
      </c>
      <c r="H163" s="5"/>
      <c r="I163" s="258" t="s">
        <v>1178</v>
      </c>
      <c r="J163" s="259"/>
      <c r="K163" s="260"/>
      <c r="L163" s="25">
        <v>0.02</v>
      </c>
      <c r="M163" s="96"/>
      <c r="N163" s="26" t="str">
        <f>IF(M163&gt;0,SUM(L163+M163),"")</f>
        <v/>
      </c>
      <c r="O163" s="8"/>
    </row>
    <row r="164" spans="1:28" x14ac:dyDescent="0.25">
      <c r="A164" s="9"/>
      <c r="B164" s="5"/>
      <c r="C164" s="5"/>
      <c r="D164" s="5"/>
      <c r="E164" s="5"/>
      <c r="F164" s="5"/>
      <c r="G164" s="5"/>
      <c r="H164" s="5"/>
      <c r="I164" s="258" t="s">
        <v>1179</v>
      </c>
      <c r="J164" s="259"/>
      <c r="K164" s="260"/>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2:K103 C101:F103 C104:F140 G101 O104:O140 L49 L51 D58:H58 G49 G50:G51 N60:O93 I21:J35 H104:K140 M104:M140 L50 G52 L52 G53 G54 G55 G56 C85:L93 D59:L59 D60:L60 D61:L61 D62:L62 H101:J101 L53 L54 L55 G57 L56 L57 D63:L84 L58" listDataValidation="1"/>
    <ignoredError sqref="N101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IF(F167&gt;0,SUM(E167+F167),"")</f>
        <v/>
      </c>
      <c r="H167" s="141"/>
      <c r="I167" s="289" t="s">
        <v>1176</v>
      </c>
      <c r="J167" s="290"/>
      <c r="K167" s="291"/>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IF(F168&gt;0,SUM(E168+F168),"")</f>
        <v/>
      </c>
      <c r="H168" s="141"/>
      <c r="I168" s="289" t="s">
        <v>1177</v>
      </c>
      <c r="J168" s="290"/>
      <c r="K168" s="291"/>
      <c r="L168" s="183">
        <v>0.02</v>
      </c>
      <c r="M168" s="96"/>
      <c r="N168" s="184" t="str">
        <f>IF(M168&gt;0,SUM(L168+M168),"")</f>
        <v/>
      </c>
      <c r="O168" s="143"/>
    </row>
    <row r="169" spans="1:28" x14ac:dyDescent="0.25">
      <c r="A169" s="173"/>
      <c r="B169" s="288" t="s">
        <v>1173</v>
      </c>
      <c r="C169" s="288"/>
      <c r="D169" s="288"/>
      <c r="E169" s="183">
        <v>0.03</v>
      </c>
      <c r="F169" s="96"/>
      <c r="G169" s="184" t="str">
        <f>IF(F169&gt;0,SUM(E169+F169),"")</f>
        <v/>
      </c>
      <c r="H169" s="141"/>
      <c r="I169" s="289" t="s">
        <v>1178</v>
      </c>
      <c r="J169" s="290"/>
      <c r="K169" s="291"/>
      <c r="L169" s="183">
        <v>0.02</v>
      </c>
      <c r="M169" s="96"/>
      <c r="N169" s="184" t="str">
        <f>IF(M169&gt;0,SUM(L169+M169),"")</f>
        <v/>
      </c>
      <c r="O169" s="143"/>
    </row>
    <row r="170" spans="1:28" x14ac:dyDescent="0.25">
      <c r="A170" s="173"/>
      <c r="B170" s="141"/>
      <c r="C170" s="141"/>
      <c r="D170" s="141"/>
      <c r="E170" s="141"/>
      <c r="F170" s="141"/>
      <c r="G170" s="141"/>
      <c r="H170" s="141"/>
      <c r="I170" s="289" t="s">
        <v>1179</v>
      </c>
      <c r="J170" s="290"/>
      <c r="K170" s="291"/>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User</cp:lastModifiedBy>
  <cp:lastPrinted>2020-12-29T23:43:51Z</cp:lastPrinted>
  <dcterms:created xsi:type="dcterms:W3CDTF">2020-10-14T21:57:42Z</dcterms:created>
  <dcterms:modified xsi:type="dcterms:W3CDTF">2020-12-29T23:45:20Z</dcterms:modified>
</cp:coreProperties>
</file>