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OFERENTES 2021\BARRIOS UNIDOS 2021-11-5000001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<sst xmlns="http://schemas.openxmlformats.org/spreadsheetml/2006/main" count="3107" uniqueCount="2699">
  <si>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</si>
  <si>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</si>
  <si>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</si>
  <si>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</si>
  <si>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</si>
  <si>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</si>
  <si>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</si>
  <si>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</si>
  <si>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</si>
  <si>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</si>
  <si>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</si>
  <si>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</si>
  <si>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</si>
  <si>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</si>
  <si>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</si>
  <si>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</si>
  <si>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</si>
  <si>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</si>
  <si>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</si>
  <si>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</si>
  <si>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</si>
  <si>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</si>
  <si>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</si>
  <si>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</si>
  <si>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</si>
  <si>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</si>
  <si>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</si>
  <si>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</si>
  <si>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</si>
  <si>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</si>
  <si>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</si>
  <si>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</si>
  <si>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</si>
  <si>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</si>
  <si>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</si>
  <si>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</si>
  <si>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</si>
  <si>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</si>
  <si>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</si>
  <si>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</si>
  <si>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</si>
  <si>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</si>
  <si>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</si>
  <si>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</si>
  <si>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</si>
  <si>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</si>
  <si>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</si>
  <si>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</si>
  <si>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</si>
  <si>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</si>
  <si>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</si>
  <si>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</si>
  <si>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</si>
  <si>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</si>
  <si>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</si>
  <si>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</si>
  <si>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</si>
  <si>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</si>
  <si>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</si>
  <si>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</si>
  <si>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</si>
  <si>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</si>
  <si>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</si>
  <si>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</si>
  <si>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</si>
  <si>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</si>
  <si>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</si>
  <si>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</si>
  <si>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</si>
  <si>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</si>
  <si>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</si>
  <si>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</si>
  <si>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</si>
  <si>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</si>
  <si>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</si>
  <si>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</si>
  <si>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</si>
  <si>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</si>
  <si>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</si>
  <si>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</si>
  <si>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</si>
  <si>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</si>
  <si>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</si>
  <si>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</si>
  <si>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</si>
  <si>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</si>
  <si>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</si>
  <si>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</si>
  <si>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</si>
  <si>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</si>
  <si>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</si>
  <si>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</si>
  <si>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</si>
  <si>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</si>
  <si>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</si>
  <si>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</si>
  <si>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</si>
  <si>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</si>
  <si>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</si>
  <si>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</si>
  <si>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</si>
  <si>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</si>
  <si>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</si>
  <si>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</si>
  <si>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</si>
  <si>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</si>
  <si>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</si>
  <si>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</si>
  <si>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</si>
  <si>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</si>
  <si>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</si>
  <si>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</si>
  <si>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</si>
  <si>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</si>
  <si>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</si>
  <si>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</si>
  <si>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</si>
  <si>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</si>
  <si>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</si>
  <si>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</si>
  <si>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</si>
  <si>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</si>
  <si>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</si>
  <si>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</si>
  <si>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</si>
  <si>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</si>
  <si>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</si>
  <si>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</si>
  <si>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</si>
  <si>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</si>
  <si>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</si>
  <si>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</si>
  <si>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</si>
  <si>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</si>
  <si>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</si>
  <si>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</si>
  <si>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</si>
  <si>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</si>
  <si>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</si>
  <si>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</si>
  <si>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</si>
  <si>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</si>
  <si>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</si>
  <si>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</si>
  <si>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</si>
  <si>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</si>
  <si>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</si>
  <si>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</si>
  <si>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</si>
  <si>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</si>
  <si>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</si>
  <si>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</si>
  <si>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</si>
  <si>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</si>
  <si>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</si>
  <si>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</si>
  <si>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</si>
  <si>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</si>
  <si>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</si>
  <si>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</si>
  <si>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</si>
  <si>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</si>
  <si>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</si>
  <si>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</si>
  <si>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</si>
  <si>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</si>
  <si>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</si>
  <si>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</si>
  <si>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</si>
  <si>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</si>
  <si>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</si>
  <si>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</si>
  <si>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</si>
  <si>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</si>
  <si>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</si>
  <si>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</si>
  <si>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</si>
  <si>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</si>
  <si>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</si>
  <si>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</si>
  <si>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</si>
  <si>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</si>
  <si>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</si>
  <si>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</si>
  <si>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</si>
  <si>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</si>
  <si>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</si>
  <si>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</si>
  <si>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</si>
  <si>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</si>
  <si>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</si>
  <si>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</si>
  <si>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</si>
  <si>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</si>
  <si>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</si>
  <si>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</si>
  <si>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</si>
  <si>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</si>
  <si>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</si>
  <si>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</si>
  <si>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</si>
  <si>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</si>
  <si>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</si>
  <si>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</si>
  <si>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</si>
  <si>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</si>
  <si>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</si>
  <si>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</si>
  <si>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</si>
  <si>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</si>
  <si>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</si>
  <si>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</si>
  <si>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</si>
  <si>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</si>
  <si>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</si>
  <si>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</si>
  <si>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</si>
  <si>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</si>
  <si>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</si>
  <si>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</si>
  <si>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</si>
  <si>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</si>
  <si>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</si>
  <si>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</si>
  <si>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</si>
  <si>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</si>
  <si>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</si>
  <si>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</si>
  <si>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</si>
  <si>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</si>
  <si>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</si>
  <si>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</si>
  <si>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</si>
  <si>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</si>
  <si>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</si>
  <si>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</si>
  <si>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</si>
  <si>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</si>
  <si>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</si>
  <si>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</si>
  <si>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</si>
  <si>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</si>
  <si>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</si>
  <si>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</si>
  <si>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</si>
  <si>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</si>
  <si>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</si>
  <si>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</si>
  <si>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</si>
  <si>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</si>
  <si>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</si>
  <si>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</si>
  <si>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</si>
  <si>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</si>
  <si>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</si>
  <si>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</si>
  <si>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</si>
  <si>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</si>
  <si>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</si>
  <si>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</si>
  <si>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</si>
  <si>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</si>
  <si>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</si>
  <si>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</si>
  <si>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</si>
  <si>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</si>
  <si>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</si>
  <si>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</si>
  <si>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</si>
  <si>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</si>
  <si>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</si>
  <si>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</si>
  <si>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</si>
  <si>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</si>
  <si>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</si>
  <si>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</si>
  <si>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</si>
  <si>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</si>
  <si>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</si>
  <si>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</si>
  <si>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</si>
  <si>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</si>
  <si>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</si>
  <si>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</si>
  <si>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</si>
  <si>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</si>
  <si>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</si>
  <si>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</si>
  <si>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</si>
  <si>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</si>
  <si>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</si>
  <si>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</si>
  <si>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</si>
  <si>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</si>
  <si>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</si>
  <si>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</si>
  <si>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</si>
  <si>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</si>
  <si>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</si>
  <si>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</si>
  <si>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</si>
  <si>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</si>
  <si>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</si>
  <si>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</si>
  <si>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</si>
  <si>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</si>
  <si>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</si>
  <si>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</si>
  <si>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</si>
  <si>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</si>
  <si>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</si>
  <si>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</si>
  <si>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</si>
  <si>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</si>
  <si>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</si>
  <si>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</si>
  <si>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</si>
  <si>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</si>
  <si>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</si>
  <si>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</si>
  <si>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</si>
  <si>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</si>
  <si>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</si>
  <si>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</si>
  <si>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</si>
  <si>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</si>
  <si>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</si>
  <si>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</si>
  <si>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</si>
  <si>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</si>
  <si>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</si>
  <si>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</si>
  <si>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</si>
  <si>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</si>
  <si>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</si>
  <si>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</si>
  <si>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</si>
  <si>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</si>
  <si>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</si>
  <si>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</si>
  <si>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</si>
  <si>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</si>
  <si>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</si>
  <si>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</si>
  <si>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</si>
  <si>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</si>
  <si>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</si>
  <si>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</si>
  <si>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</si>
  <si>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</si>
  <si>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</si>
  <si>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</si>
  <si>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</si>
  <si>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</si>
  <si>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</si>
  <si>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</si>
  <si>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</si>
  <si>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</si>
  <si>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</si>
  <si>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</si>
  <si>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</si>
  <si>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</si>
  <si>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</si>
  <si>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</si>
  <si>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</si>
  <si>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</si>
  <si>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</si>
  <si>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</si>
  <si>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</si>
  <si>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</si>
  <si>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</si>
  <si>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</si>
  <si>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</si>
  <si>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</si>
  <si>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</si>
  <si>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</si>
  <si>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</si>
  <si>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</si>
  <si>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</si>
  <si>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</si>
  <si>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</si>
  <si>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</si>
  <si>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</si>
  <si>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</si>
  <si>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</si>
  <si>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</si>
  <si>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</si>
  <si>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</si>
  <si>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</si>
  <si>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</si>
  <si>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</si>
  <si>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</si>
  <si>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</si>
  <si>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</si>
  <si>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</si>
  <si>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</si>
  <si>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</si>
  <si>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</si>
  <si>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</si>
  <si>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</si>
  <si>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</si>
  <si>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</si>
  <si>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</si>
  <si>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</si>
  <si>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</si>
  <si>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</si>
  <si>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</si>
  <si>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</si>
  <si>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</si>
  <si>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</si>
  <si>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</si>
  <si>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</si>
  <si>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</si>
  <si>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</si>
  <si>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</si>
  <si>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</si>
  <si>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</si>
  <si>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</si>
  <si>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</si>
  <si>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</si>
  <si>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</si>
  <si>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</si>
  <si>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</si>
  <si>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</si>
  <si>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</si>
  <si>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</si>
  <si>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</si>
  <si>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</si>
  <si>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</si>
  <si>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</si>
  <si>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</si>
  <si>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</si>
  <si>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</si>
  <si>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</si>
  <si>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</si>
  <si>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</si>
  <si>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</si>
  <si>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</si>
  <si>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</si>
  <si>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</si>
  <si>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</si>
  <si>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</si>
  <si>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</si>
  <si>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</si>
  <si>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</si>
  <si>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</si>
  <si>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</si>
  <si>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</si>
  <si>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</si>
  <si>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</si>
  <si>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</si>
  <si>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</si>
  <si>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</si>
  <si>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</si>
  <si>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</si>
  <si>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</si>
  <si>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</si>
  <si>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</si>
  <si>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</si>
  <si>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</si>
  <si>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</si>
  <si>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</si>
  <si>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</si>
  <si>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</si>
  <si>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</si>
  <si>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</si>
  <si>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</si>
  <si>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</si>
  <si>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</si>
  <si>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</si>
  <si>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</si>
  <si>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</si>
  <si>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</si>
  <si>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</si>
  <si>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</si>
  <si>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</si>
  <si>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</si>
  <si>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</si>
  <si>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</si>
  <si>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</si>
  <si>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</si>
  <si>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</si>
  <si>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</si>
  <si>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</si>
  <si>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</si>
  <si>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</si>
  <si>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</si>
  <si>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</si>
  <si>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</si>
  <si>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</si>
  <si>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</si>
  <si>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</si>
  <si>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</si>
  <si>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</si>
  <si>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</si>
  <si>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</si>
  <si>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</si>
  <si>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</si>
  <si>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</si>
  <si>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</si>
  <si>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</si>
  <si>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</si>
  <si>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</si>
  <si>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</si>
  <si>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</si>
  <si>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</si>
  <si>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</si>
  <si>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</si>
  <si>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</si>
  <si>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</si>
  <si>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</si>
  <si>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</si>
  <si>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</si>
  <si>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</si>
  <si>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</si>
  <si>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</si>
  <si>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</si>
  <si>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</si>
  <si>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</si>
  <si>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</si>
  <si>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</si>
  <si>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</si>
  <si>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</si>
  <si>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</si>
  <si>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</si>
  <si>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</si>
  <si>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</si>
  <si>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</si>
  <si>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</si>
  <si>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</si>
  <si>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</si>
  <si>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</si>
  <si>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</si>
  <si>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</si>
  <si>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</si>
  <si>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</si>
  <si>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</si>
  <si>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</si>
  <si>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</si>
  <si>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</si>
  <si>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</si>
  <si>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</si>
  <si>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</si>
  <si>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</si>
  <si>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</si>
  <si>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</si>
  <si>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</si>
  <si>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</si>
  <si>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</si>
  <si>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</si>
  <si>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</si>
  <si>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</si>
  <si>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</si>
  <si>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</si>
  <si>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</si>
  <si>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</si>
  <si>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</si>
  <si>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</si>
  <si>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</si>
  <si>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</si>
  <si>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</si>
  <si>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</si>
  <si>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</si>
  <si>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</si>
  <si>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</si>
  <si>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</si>
  <si>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</si>
  <si>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</si>
  <si>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</si>
  <si>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</si>
  <si>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</si>
  <si>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</si>
  <si>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</si>
  <si>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</si>
  <si>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</si>
  <si>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</si>
  <si>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</si>
  <si>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</si>
  <si>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</si>
  <si>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</si>
  <si>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</si>
  <si>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</si>
  <si>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</si>
  <si>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</si>
  <si>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</si>
  <si>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</si>
  <si>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</si>
  <si>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</si>
  <si>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</si>
  <si>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</si>
  <si>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</si>
  <si>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</si>
  <si>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</si>
  <si>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</si>
  <si>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</si>
  <si>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</si>
  <si>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</si>
  <si>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</si>
  <si>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</si>
  <si>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</si>
  <si>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</si>
  <si>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</si>
  <si>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</si>
  <si>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</si>
  <si>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</si>
  <si>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</si>
  <si>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</si>
  <si>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</si>
  <si>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</si>
  <si>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</si>
  <si>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</si>
  <si>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</si>
  <si>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</si>
  <si>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</si>
  <si>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</si>
  <si>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</si>
  <si>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</si>
  <si>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</si>
  <si>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</si>
  <si>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</si>
  <si>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</si>
  <si>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</si>
  <si>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</si>
  <si>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</si>
  <si>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</si>
  <si>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</si>
  <si>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</si>
  <si>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</si>
  <si>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</si>
  <si>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</si>
  <si>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</si>
  <si>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</si>
  <si>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</si>
  <si>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</si>
  <si>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</si>
  <si>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</si>
  <si>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</si>
  <si>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</si>
  <si>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</si>
  <si>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</si>
  <si>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</si>
  <si>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</si>
  <si>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</si>
  <si>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</si>
  <si>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</si>
  <si>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</si>
  <si>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</si>
  <si>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</si>
  <si>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</si>
  <si>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</si>
  <si>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</si>
  <si>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</si>
  <si>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</si>
  <si>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</si>
  <si>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</si>
  <si>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</si>
  <si>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</si>
  <si>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</si>
  <si>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</si>
  <si>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</si>
  <si>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</si>
  <si>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</si>
  <si>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</si>
  <si>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</si>
  <si>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</si>
  <si>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</si>
  <si>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</si>
  <si>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</si>
  <si>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</si>
  <si>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</si>
  <si>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</si>
  <si>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</si>
  <si>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</si>
  <si>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</si>
  <si>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</si>
  <si>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</si>
  <si>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</si>
  <si>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</si>
  <si>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</si>
  <si>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</si>
  <si>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</si>
  <si>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</si>
  <si>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</si>
  <si>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</si>
  <si>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</si>
  <si>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</si>
  <si>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</si>
  <si>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</si>
  <si>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</si>
  <si>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</si>
  <si>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</si>
  <si>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</si>
  <si>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</si>
  <si>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</si>
  <si>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</si>
  <si>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</si>
  <si>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</si>
  <si>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</si>
  <si>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</si>
  <si>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</si>
  <si>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</si>
  <si>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</si>
  <si>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</si>
  <si>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</si>
  <si>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</si>
  <si>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</si>
  <si>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</si>
  <si>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</si>
  <si>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</si>
  <si>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</si>
  <si>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</si>
  <si>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</si>
  <si>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</si>
  <si>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</si>
  <si>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</si>
  <si>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</si>
  <si>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</si>
  <si>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</si>
  <si>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</si>
  <si>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</si>
  <si>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</si>
  <si>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</si>
  <si>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</si>
  <si>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</si>
  <si>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</si>
  <si>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</si>
  <si>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</si>
  <si>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</si>
  <si>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</si>
  <si>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</si>
  <si>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</si>
  <si>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</si>
  <si>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</si>
  <si>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</si>
  <si>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</si>
  <si>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</si>
  <si>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</si>
  <si>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</si>
  <si>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</si>
  <si>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</si>
  <si>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</si>
  <si>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</si>
  <si>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</si>
  <si>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</si>
  <si>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</si>
  <si>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</si>
  <si>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</si>
  <si>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</si>
  <si>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</si>
  <si>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</si>
  <si>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</si>
  <si>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</si>
  <si>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</si>
  <si>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</si>
  <si>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</si>
  <si>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</si>
  <si>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</si>
  <si>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</si>
  <si>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</si>
  <si>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</si>
  <si>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</si>
  <si>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</si>
  <si>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</si>
  <si>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</si>
  <si>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</si>
  <si>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</si>
  <si>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</si>
  <si>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</si>
  <si>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</si>
  <si>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</si>
  <si>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</si>
  <si>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</si>
  <si>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</si>
  <si>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</si>
  <si>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</si>
  <si>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</si>
  <si>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</si>
  <si>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</si>
  <si>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</si>
  <si>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</si>
  <si>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</si>
  <si>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</si>
  <si>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</si>
  <si>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</si>
  <si>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</si>
  <si>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</si>
  <si>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</si>
  <si>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</si>
  <si>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</si>
  <si>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</si>
  <si>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</si>
  <si>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</si>
  <si>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</si>
  <si>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</si>
  <si>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</si>
  <si>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</si>
  <si>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</si>
  <si>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</si>
  <si>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</si>
  <si>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</si>
  <si>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</si>
  <si>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</si>
  <si>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</si>
  <si>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</si>
  <si>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</si>
  <si>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</si>
  <si>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</si>
  <si>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</si>
  <si>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</si>
  <si>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</si>
  <si>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</si>
  <si>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</si>
  <si>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</si>
  <si>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</si>
  <si>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</si>
  <si>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</si>
  <si>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</si>
  <si>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</si>
  <si>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</si>
  <si>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</si>
  <si>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</si>
  <si>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</si>
  <si>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</si>
  <si>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</si>
  <si>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</si>
  <si>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</si>
  <si>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</si>
  <si>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</si>
  <si>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</si>
  <si>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</si>
  <si>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</si>
  <si>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</si>
  <si>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</si>
  <si>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</si>
  <si>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</si>
  <si>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</si>
  <si>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</si>
  <si>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</si>
  <si>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</si>
  <si>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</si>
  <si>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</si>
  <si>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</si>
  <si>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</si>
  <si>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</si>
  <si>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</si>
  <si>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</si>
  <si>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</si>
  <si>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</si>
  <si>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</si>
  <si>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</si>
  <si>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</si>
  <si>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</si>
  <si>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</si>
  <si>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</si>
  <si>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</si>
  <si>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</si>
  <si>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</si>
  <si>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</si>
  <si>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</si>
  <si>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</si>
  <si>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</si>
  <si>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</si>
  <si>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</si>
  <si>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</si>
  <si>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</si>
  <si>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</si>
  <si>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</si>
  <si>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</si>
  <si>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</si>
  <si>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</si>
  <si>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</si>
  <si>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</si>
  <si>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</si>
  <si>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</si>
  <si>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</si>
  <si>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</si>
  <si>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</si>
  <si>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</si>
  <si>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</si>
  <si>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</si>
  <si>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</si>
  <si>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</si>
  <si>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</si>
  <si>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</si>
  <si>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</si>
  <si>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</si>
  <si>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</si>
  <si>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</si>
  <si>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</si>
  <si>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</si>
  <si>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</si>
  <si>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</si>
  <si>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</si>
  <si>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</si>
  <si>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</si>
  <si>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</si>
  <si>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</si>
  <si>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</si>
  <si>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</si>
  <si>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</si>
  <si>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</si>
  <si>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</si>
  <si>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</si>
  <si>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</si>
  <si>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</si>
  <si>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</si>
  <si>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</si>
  <si>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</si>
  <si>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</si>
  <si>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</si>
  <si>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</si>
  <si>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</si>
  <si>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</si>
  <si>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</si>
  <si>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</si>
  <si>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</si>
  <si>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</si>
  <si>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</si>
  <si>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</si>
  <si>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</si>
  <si>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</si>
  <si>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</si>
  <si>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</si>
  <si>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</si>
  <si>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</si>
  <si>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</si>
  <si>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</si>
  <si>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</si>
  <si>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</si>
  <si>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</si>
  <si>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</si>
  <si>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</si>
  <si>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</si>
  <si>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</si>
  <si>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</si>
  <si>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</si>
  <si>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</si>
  <si>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</si>
  <si>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</si>
  <si>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</si>
  <si>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</si>
  <si>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</si>
  <si>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</si>
  <si>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</si>
  <si>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</si>
  <si>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</si>
  <si>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</si>
  <si>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</si>
  <si>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</si>
  <si>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</si>
  <si>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</si>
  <si>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</si>
  <si>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</si>
  <si>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</si>
  <si>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</si>
  <si>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</si>
  <si>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</si>
  <si>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</si>
  <si>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</si>
  <si>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</si>
  <si>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</si>
  <si>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</si>
  <si>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</si>
  <si>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</si>
  <si>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</si>
  <si>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</si>
  <si>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</si>
  <si>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</si>
  <si>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</si>
  <si>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</si>
  <si>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</si>
  <si>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</si>
  <si>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</si>
  <si>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</si>
  <si>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</si>
  <si>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</si>
  <si>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</si>
  <si>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</si>
  <si>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</si>
  <si>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</si>
  <si>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</si>
  <si>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</si>
  <si>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</si>
  <si>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</si>
  <si>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</si>
  <si>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</si>
  <si>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</si>
  <si>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</si>
  <si>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</si>
  <si>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</si>
  <si>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</si>
  <si>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</si>
  <si>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</si>
  <si>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</si>
  <si>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</si>
  <si>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</si>
  <si>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</si>
  <si>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</si>
  <si>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</si>
  <si>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</si>
  <si>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</si>
  <si>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</si>
  <si>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</si>
  <si>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</si>
  <si>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</si>
  <si>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</si>
  <si>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</si>
  <si>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</si>
  <si>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</si>
  <si>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</si>
  <si>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</si>
  <si>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</si>
  <si>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</si>
  <si>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</si>
  <si>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</si>
  <si>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</si>
  <si>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</si>
  <si>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</si>
  <si>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</si>
  <si>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</si>
  <si>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</si>
  <si>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</si>
  <si>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</si>
  <si>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</si>
  <si>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</si>
  <si>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</si>
  <si>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</si>
  <si>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</si>
  <si>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</si>
  <si>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</si>
  <si>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</si>
  <si>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</si>
  <si>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</si>
  <si>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</si>
  <si>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</si>
  <si>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</si>
  <si>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</si>
  <si>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</si>
  <si>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</si>
  <si>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</si>
  <si>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</si>
  <si>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</si>
  <si>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</si>
  <si>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</si>
  <si>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</si>
  <si>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</si>
  <si>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</si>
  <si>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</si>
  <si>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</si>
  <si>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</si>
  <si>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</si>
  <si>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</si>
  <si>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</si>
  <si>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</si>
  <si>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</si>
  <si>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</si>
  <si>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</si>
  <si>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</si>
  <si>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</si>
  <si>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</si>
  <si>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</si>
  <si>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</si>
  <si>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</si>
  <si>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</si>
  <si>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</si>
  <si>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</si>
  <si>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</si>
  <si>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</si>
  <si>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</si>
  <si>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</si>
  <si>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</si>
  <si>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</si>
  <si>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</si>
  <si>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</si>
  <si>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</si>
  <si>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</si>
  <si>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</si>
  <si>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</si>
  <si>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</si>
  <si>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</si>
  <si>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</si>
  <si>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</si>
  <si>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</si>
  <si>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</si>
  <si>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</si>
  <si>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</si>
  <si>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</si>
  <si>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</si>
  <si>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</si>
  <si>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</si>
  <si>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</si>
  <si>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</si>
  <si>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</si>
  <si>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</si>
  <si>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</si>
  <si>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</si>
  <si>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</si>
  <si>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</si>
  <si>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</si>
  <si>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</si>
  <si>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</si>
  <si>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</si>
  <si>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</si>
  <si>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</si>
  <si>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</si>
  <si>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</si>
  <si>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</si>
  <si>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</si>
  <si>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</si>
  <si>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</si>
  <si>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</si>
  <si>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</si>
  <si>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</si>
  <si>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</si>
  <si>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</si>
  <si>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</si>
  <si>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</si>
  <si>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</si>
  <si>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</si>
  <si>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</si>
  <si>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</si>
  <si>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</si>
  <si>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</si>
  <si>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</si>
  <si>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</si>
  <si>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</si>
  <si>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</si>
  <si>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</si>
  <si>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</si>
  <si>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</si>
  <si>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</si>
  <si>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</si>
  <si>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</si>
  <si>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</si>
  <si>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</si>
  <si>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</si>
  <si>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</si>
  <si>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</si>
  <si>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</si>
  <si>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</si>
  <si>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</si>
  <si>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</si>
  <si>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</si>
  <si>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</si>
  <si>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</si>
  <si>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</si>
  <si>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</si>
  <si>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</si>
  <si>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</si>
  <si>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</si>
  <si>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</si>
  <si>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</si>
  <si>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</si>
  <si>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</si>
  <si>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</si>
  <si>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</si>
  <si>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</si>
  <si>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</si>
  <si>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</si>
  <si>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</si>
  <si>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</si>
  <si>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</si>
  <si>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</si>
  <si>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</si>
  <si>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</si>
  <si>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</si>
  <si>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</si>
  <si>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</si>
  <si>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</si>
  <si>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</si>
  <si>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</si>
  <si>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</si>
  <si>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</si>
  <si>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</si>
  <si>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</si>
  <si>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</si>
  <si>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</si>
  <si>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</si>
  <si>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</si>
  <si>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</si>
  <si>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</si>
  <si>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</si>
  <si>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</si>
  <si>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</si>
  <si>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</si>
  <si>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</si>
  <si>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</si>
  <si>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</si>
  <si>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</si>
  <si>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</si>
  <si>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</si>
  <si>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</si>
  <si>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</si>
  <si>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</si>
  <si>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</si>
  <si>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</si>
  <si>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</si>
  <si>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</si>
  <si>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</si>
  <si>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</si>
  <si>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</si>
  <si>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</si>
  <si>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</si>
  <si>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</si>
  <si>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</si>
  <si>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</si>
  <si>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</si>
  <si>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</si>
  <si>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</si>
  <si>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</si>
  <si>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</si>
  <si>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</si>
  <si>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</si>
  <si>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</si>
  <si>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</si>
  <si>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</si>
  <si>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</si>
  <si>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</si>
  <si>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</si>
  <si>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</si>
  <si>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</si>
  <si>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</si>
  <si>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</si>
  <si>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</si>
  <si>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</si>
  <si>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</si>
  <si>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</si>
  <si>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</si>
  <si>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</si>
  <si>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</si>
  <si>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</si>
  <si>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</si>
  <si>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</si>
  <si>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</si>
  <si>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</si>
  <si>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</si>
  <si>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</si>
  <si>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</si>
  <si>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</si>
  <si>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</si>
  <si>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</si>
  <si>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</si>
  <si>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</si>
  <si>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</si>
  <si>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</si>
  <si>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</si>
  <si>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</si>
  <si>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</si>
  <si>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</si>
  <si>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</si>
  <si>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</si>
  <si>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</si>
  <si>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</si>
  <si>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</si>
  <si>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</si>
  <si>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</si>
  <si>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</si>
  <si>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</si>
  <si>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</si>
  <si>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</si>
  <si>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</si>
  <si>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</si>
  <si>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</si>
  <si>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</si>
  <si>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</si>
  <si>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</si>
  <si>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</si>
  <si>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</si>
  <si>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</si>
  <si>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</si>
  <si>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</si>
  <si>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</si>
  <si>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</si>
  <si>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</si>
  <si>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</si>
  <si>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</si>
  <si>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</si>
  <si>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</si>
  <si>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</si>
  <si>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</si>
  <si>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</si>
  <si>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</si>
  <si>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</si>
  <si>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</si>
  <si>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</si>
  <si>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</si>
  <si>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</si>
  <si>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</si>
  <si>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</si>
  <si>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</si>
  <si>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</si>
  <si>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</si>
  <si>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</si>
  <si>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</si>
  <si>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</si>
  <si>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</si>
  <si>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</si>
  <si>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</si>
  <si>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</si>
  <si>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</si>
  <si>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</si>
  <si>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</si>
  <si>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</si>
  <si>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</si>
  <si>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</si>
  <si>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</si>
  <si>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</si>
  <si>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</si>
  <si>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</si>
  <si>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</si>
  <si>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</si>
  <si>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</si>
  <si>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</si>
  <si>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</si>
  <si>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</si>
  <si>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</si>
  <si>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</si>
  <si>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</si>
  <si>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</si>
  <si>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</si>
  <si>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</si>
  <si>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</si>
  <si>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</si>
  <si>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</si>
  <si>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</si>
  <si>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</si>
  <si>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</si>
  <si>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</si>
  <si>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</si>
  <si>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</si>
  <si>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</si>
  <si>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</si>
  <si>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</si>
  <si>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</si>
  <si>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</si>
  <si>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</si>
  <si>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</si>
  <si>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</si>
  <si>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</si>
  <si>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</si>
  <si>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</si>
  <si>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</si>
  <si>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</si>
  <si>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</si>
  <si>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</si>
  <si>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</si>
  <si>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</si>
  <si>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</si>
  <si>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</si>
  <si>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</si>
  <si>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</si>
  <si>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</si>
  <si>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</si>
  <si>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</si>
  <si>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</si>
  <si>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</si>
  <si>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</si>
  <si>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</si>
  <si>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</si>
  <si>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</si>
  <si>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</si>
  <si>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</si>
  <si>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</si>
  <si>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</si>
  <si>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</si>
  <si>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</si>
  <si>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</si>
  <si>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</si>
  <si>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</si>
  <si>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</si>
  <si>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</si>
  <si>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</si>
  <si>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</si>
  <si>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</si>
  <si>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</si>
  <si>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</si>
  <si>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</si>
  <si>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</si>
  <si>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</si>
  <si>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</si>
  <si>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</si>
  <si>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</si>
  <si>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</si>
  <si>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</si>
  <si>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</si>
  <si>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</si>
  <si>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</si>
  <si>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</si>
  <si>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</si>
  <si>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</si>
  <si>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</si>
  <si>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</si>
  <si>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</si>
  <si>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</si>
  <si>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</si>
  <si>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</si>
  <si>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</si>
  <si>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</si>
  <si>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</si>
  <si>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</si>
  <si>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</si>
  <si>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</si>
  <si>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</si>
  <si>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</si>
  <si>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</si>
  <si>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</si>
  <si>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</si>
  <si>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</si>
  <si>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</si>
  <si>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</si>
  <si>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</si>
  <si>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</si>
  <si>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</si>
  <si>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</si>
  <si>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</si>
  <si>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</si>
  <si>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</si>
  <si>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</si>
  <si>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</si>
  <si>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</si>
  <si>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</si>
  <si>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</si>
  <si>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</si>
  <si>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</si>
  <si>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</si>
  <si>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</si>
  <si>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</si>
  <si>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</si>
  <si>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</si>
  <si>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</si>
  <si>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</si>
  <si>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</si>
  <si>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</si>
  <si>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</si>
  <si>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</si>
  <si>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</si>
  <si>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</si>
  <si>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</si>
  <si>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</si>
  <si>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</si>
  <si>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</si>
  <si>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</si>
  <si>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</si>
  <si>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</si>
  <si>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</si>
  <si>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</si>
  <si>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</si>
  <si>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</si>
  <si>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</si>
  <si>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</si>
  <si>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</si>
  <si>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</si>
  <si>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</si>
  <si>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</si>
  <si>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</si>
  <si>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</si>
  <si>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</si>
  <si>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</si>
  <si>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</si>
  <si>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</si>
  <si>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</si>
  <si>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</si>
  <si>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</si>
  <si>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</si>
  <si>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</si>
  <si>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</si>
  <si>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</si>
  <si>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</si>
  <si>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</si>
  <si>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</si>
  <si>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</si>
  <si>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</si>
  <si>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</si>
  <si>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</si>
  <si>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</si>
  <si>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</si>
  <si>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</si>
  <si>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</si>
  <si>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</si>
  <si>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</si>
  <si>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</si>
  <si>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</si>
  <si>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</si>
  <si>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</si>
  <si>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</si>
  <si>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</si>
  <si>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</si>
  <si>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</si>
  <si>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</si>
  <si>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</si>
  <si>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</si>
  <si>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</si>
  <si>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</si>
  <si>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</si>
  <si>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</si>
  <si>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</si>
  <si>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</si>
  <si>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</si>
  <si>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</si>
  <si>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</si>
  <si>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</si>
  <si>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</si>
  <si>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</si>
  <si>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</si>
  <si>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</si>
  <si>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</si>
  <si>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</si>
  <si>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</si>
  <si>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</si>
  <si>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</si>
  <si>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</si>
  <si>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</si>
  <si>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</si>
  <si>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</si>
  <si>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</si>
  <si>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</si>
  <si>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</si>
  <si>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</si>
  <si>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</si>
  <si>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</si>
  <si>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</si>
  <si>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</si>
  <si>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</si>
  <si>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</si>
  <si>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</si>
  <si>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</si>
  <si>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</si>
  <si>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</si>
  <si>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</si>
  <si>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</si>
  <si>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</si>
  <si>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</si>
  <si>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</si>
  <si>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</si>
  <si>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</si>
  <si>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</si>
  <si>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</si>
  <si>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</si>
  <si>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</si>
  <si>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</si>
  <si>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</si>
  <si>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</si>
  <si>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</si>
  <si>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</si>
  <si>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</si>
  <si>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</si>
  <si>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</si>
  <si>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</si>
  <si>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</si>
  <si>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</si>
  <si>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</si>
  <si>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</si>
  <si>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</si>
  <si>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</si>
  <si>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</si>
  <si>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</si>
  <si>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</si>
  <si>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</si>
  <si>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</si>
  <si>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</si>
  <si>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</si>
  <si>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</si>
  <si>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</si>
  <si>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</si>
  <si>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</si>
  <si>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</si>
  <si>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</si>
  <si>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</si>
  <si>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</si>
  <si>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</si>
  <si>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</si>
  <si>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</si>
  <si>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</si>
  <si>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</si>
  <si>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</si>
  <si>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</si>
  <si>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</si>
  <si>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</si>
  <si>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</si>
  <si>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</si>
  <si>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</si>
  <si>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</si>
  <si>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</si>
  <si>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</si>
  <si>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</si>
  <si>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</si>
  <si>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</si>
  <si>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</si>
  <si>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</si>
  <si>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</si>
  <si>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</si>
  <si>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</si>
  <si>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</si>
  <si>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</si>
  <si>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</si>
  <si>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</si>
  <si>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</si>
  <si>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</si>
  <si>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</si>
  <si>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</si>
  <si>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</si>
  <si>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</si>
  <si>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</si>
  <si>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</si>
  <si>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</si>
  <si>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</si>
  <si>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</si>
  <si>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</si>
  <si>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</si>
  <si>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</si>
  <si>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</si>
  <si>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</si>
  <si>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</si>
  <si>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</si>
  <si>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</si>
  <si>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</si>
  <si>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</si>
  <si>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</si>
  <si>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</si>
  <si>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</si>
  <si>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</si>
  <si>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</si>
  <si>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</si>
  <si>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</si>
  <si>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</si>
  <si>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</si>
  <si>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</si>
  <si>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</si>
  <si>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</si>
  <si>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</si>
  <si>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</si>
  <si>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</si>
  <si>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</si>
  <si>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</si>
  <si>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</si>
  <si>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</si>
  <si>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</si>
  <si>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</si>
  <si>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</si>
  <si>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</si>
  <si>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</si>
  <si>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</si>
  <si>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</si>
  <si>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</si>
  <si>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</si>
  <si>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</si>
  <si>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</si>
  <si>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</si>
  <si>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</si>
  <si>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</si>
  <si>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</si>
  <si>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</si>
  <si>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</si>
  <si>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</si>
  <si>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</si>
  <si>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</si>
  <si>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</si>
  <si>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</si>
  <si>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</si>
  <si>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</si>
  <si>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</si>
  <si>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</si>
  <si>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</si>
  <si>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</si>
  <si>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</si>
  <si>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</si>
  <si>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</si>
  <si>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</si>
  <si>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</si>
  <si>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</si>
  <si>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</si>
  <si>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</si>
  <si>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</si>
  <si>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</si>
  <si>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</si>
  <si>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</si>
  <si>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</si>
  <si>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</si>
  <si>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</si>
  <si>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</si>
  <si>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</si>
  <si>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</si>
  <si>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</si>
  <si>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</si>
  <si>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</si>
  <si>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</si>
  <si>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</si>
  <si>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</si>
  <si>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</si>
  <si>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</si>
  <si>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</si>
  <si>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</si>
  <si>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</si>
  <si>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</si>
  <si>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</si>
  <si>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</si>
  <si>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</si>
  <si>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</si>
  <si>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</si>
  <si>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</si>
  <si>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</si>
  <si>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</si>
  <si>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</si>
  <si>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</si>
  <si>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</si>
  <si>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</si>
  <si>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</si>
  <si>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</si>
  <si>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</si>
  <si>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</si>
  <si>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</si>
  <si>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</si>
  <si>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</si>
  <si>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</si>
  <si>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</si>
  <si>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</si>
  <si>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</si>
  <si>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</si>
  <si>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</si>
  <si>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</si>
  <si>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</si>
  <si>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</si>
  <si>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</si>
  <si>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</si>
  <si>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</si>
  <si>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</si>
  <si>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</si>
  <si>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</si>
  <si>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</si>
  <si>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</si>
  <si>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</si>
  <si>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</si>
  <si>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</si>
  <si>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</si>
  <si>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</si>
  <si>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</si>
  <si>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</si>
  <si>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</si>
  <si>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</si>
  <si>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</si>
  <si>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</si>
  <si>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</si>
  <si>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</si>
  <si>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</si>
  <si>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</si>
  <si>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</si>
  <si>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</si>
  <si>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</si>
  <si>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</si>
  <si>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</si>
  <si>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</si>
  <si>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</si>
  <si>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</si>
  <si>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</si>
  <si>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</si>
  <si>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</si>
  <si>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</si>
  <si>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</si>
  <si>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</si>
  <si>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</si>
  <si>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</si>
  <si>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</si>
  <si>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</si>
  <si>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</si>
  <si>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</si>
  <si>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</si>
  <si>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</si>
  <si>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</si>
  <si>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</si>
  <si>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</si>
  <si>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</si>
  <si>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</si>
  <si>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</si>
  <si>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</si>
  <si>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</si>
  <si>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</si>
  <si>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</si>
  <si>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</si>
  <si>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</si>
  <si>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</si>
  <si>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</si>
  <si>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</si>
  <si>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</si>
  <si>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</si>
  <si>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</si>
  <si>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</si>
  <si>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</si>
  <si>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</si>
  <si>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</si>
  <si>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</si>
  <si>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</si>
  <si>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</si>
  <si>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</si>
  <si>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</si>
  <si>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</si>
  <si>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</si>
  <si>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</si>
  <si>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</si>
  <si>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</si>
  <si>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</si>
  <si>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</si>
  <si>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</si>
  <si>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</si>
  <si>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</si>
  <si>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</si>
  <si>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</si>
  <si>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</si>
  <si>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</si>
  <si>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</si>
  <si>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</si>
  <si>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</si>
  <si>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</si>
  <si>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</si>
  <si>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</si>
  <si>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</si>
  <si>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</si>
  <si>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</si>
  <si>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</si>
  <si>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</si>
  <si>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</si>
  <si>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</si>
  <si>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</si>
  <si>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</si>
  <si>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</si>
  <si>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</si>
  <si>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</si>
  <si>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</si>
  <si>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</si>
  <si>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</si>
  <si>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</si>
  <si>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</si>
  <si>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</si>
  <si>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</si>
  <si>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</si>
  <si>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</si>
  <si>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</si>
  <si>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</si>
  <si>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</si>
  <si>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</si>
  <si>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</si>
  <si>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</si>
  <si>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</si>
  <si>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</si>
  <si>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</si>
  <si>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</si>
  <si>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</si>
  <si>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</si>
  <si>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</si>
  <si>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</si>
  <si>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</si>
  <si>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</si>
  <si>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</si>
  <si>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</si>
  <si>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</si>
  <si>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</si>
  <si>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</si>
  <si>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</si>
  <si>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</si>
  <si>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</si>
  <si>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</si>
  <si>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</si>
  <si>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</si>
  <si>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</si>
  <si>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</si>
  <si>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</si>
  <si>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</si>
  <si>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</si>
  <si>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</si>
  <si>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</si>
  <si>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</si>
  <si>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</si>
  <si>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</si>
  <si>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</si>
  <si>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</si>
  <si>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</si>
  <si>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</si>
  <si>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</si>
  <si>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</si>
  <si>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</si>
  <si>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</si>
  <si>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</si>
  <si>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</si>
  <si>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</si>
  <si>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</si>
  <si>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</si>
  <si>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</si>
  <si>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</si>
  <si>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</si>
  <si>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</si>
  <si>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</si>
  <si>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</si>
  <si>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</si>
  <si>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</si>
  <si>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</si>
  <si>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</si>
  <si>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</si>
  <si>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</si>
  <si>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</si>
  <si>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</si>
  <si>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</si>
  <si>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</si>
  <si>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</si>
  <si>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</si>
  <si>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</si>
  <si>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</si>
  <si>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</si>
  <si>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</si>
  <si>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</si>
  <si>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</si>
  <si>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</si>
  <si>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</si>
  <si>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</si>
  <si>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</si>
  <si>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</si>
  <si>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</si>
  <si>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</si>
  <si>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</si>
  <si>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</si>
  <si>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</si>
  <si>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</si>
  <si>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</si>
  <si>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</si>
  <si>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</si>
  <si>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</si>
  <si>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</si>
  <si>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</si>
  <si>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</si>
  <si>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</si>
  <si>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</si>
  <si>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</si>
  <si>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</si>
  <si>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</si>
  <si>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</si>
  <si>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</si>
  <si>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</si>
  <si>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</si>
  <si>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</si>
  <si>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</si>
  <si>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</si>
  <si>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</si>
  <si>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</si>
  <si>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</si>
  <si>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</si>
  <si>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</si>
  <si>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</si>
  <si>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</si>
  <si>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</si>
  <si>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</si>
  <si>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</si>
  <si>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</si>
  <si>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</si>
  <si>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</si>
  <si>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</si>
  <si>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</si>
  <si>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</si>
  <si>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</si>
  <si>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</si>
  <si>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</si>
  <si>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</si>
  <si>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</si>
  <si>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</si>
  <si>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</si>
  <si>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</si>
  <si>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</si>
  <si>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</si>
  <si>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</si>
  <si>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</si>
  <si>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</si>
  <si>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</si>
  <si>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</si>
  <si>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</si>
  <si>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</si>
  <si>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</si>
  <si>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</si>
  <si>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</si>
  <si>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</si>
  <si>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</si>
  <si>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</si>
  <si>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</si>
  <si>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</si>
  <si>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</si>
  <si>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</si>
  <si>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</si>
  <si>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</si>
  <si>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</si>
  <si>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</si>
  <si>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</si>
  <si>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</si>
  <si>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</si>
  <si>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</si>
  <si>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</si>
  <si>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</si>
  <si>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</si>
  <si>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</si>
  <si>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</si>
  <si>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</si>
  <si>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</si>
  <si>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</si>
  <si>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</si>
  <si>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</si>
  <si>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</si>
  <si>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</si>
  <si>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</si>
  <si>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</si>
  <si>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</si>
  <si>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</si>
  <si>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</si>
  <si>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</si>
  <si>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</si>
  <si>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</si>
  <si>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</si>
  <si>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</si>
  <si>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</si>
  <si>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</si>
  <si>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</si>
  <si>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</si>
  <si>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</si>
  <si>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</si>
  <si>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</si>
  <si>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</si>
  <si>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</si>
  <si>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</si>
  <si>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</si>
  <si>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</si>
  <si>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</si>
  <si>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</si>
  <si>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</si>
  <si>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</si>
  <si>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</si>
  <si>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</si>
  <si>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</si>
  <si>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</si>
  <si>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</si>
  <si>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</si>
  <si>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</si>
  <si>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</si>
  <si>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</si>
  <si>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</si>
  <si>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</si>
  <si>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</si>
  <si>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</si>
  <si>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</si>
  <si>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</si>
  <si>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</si>
  <si>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</si>
  <si>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</si>
  <si>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</si>
  <si>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</si>
  <si>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</si>
  <si>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</si>
  <si>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</si>
  <si>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</si>
  <si>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</si>
  <si>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</si>
  <si>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</si>
  <si>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</si>
  <si>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</si>
  <si>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</si>
  <si>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</si>
  <si>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</si>
  <si>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</si>
  <si>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</si>
  <si>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</si>
  <si>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</si>
  <si>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</si>
  <si>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</si>
  <si>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</si>
  <si>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</si>
  <si>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</si>
  <si>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</si>
  <si>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</si>
  <si>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</si>
  <si>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</si>
  <si>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</si>
  <si>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</si>
  <si>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</si>
  <si>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</si>
  <si>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</si>
  <si>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</si>
  <si>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</si>
  <si>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</si>
  <si>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</si>
  <si>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</si>
  <si>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</si>
  <si>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</si>
  <si>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</si>
  <si>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</si>
  <si>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</si>
  <si>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</si>
  <si>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</si>
  <si>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</si>
  <si>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</si>
  <si>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</si>
  <si>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</si>
  <si>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</si>
  <si>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</si>
  <si>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</si>
  <si>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</si>
  <si>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</si>
  <si>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</si>
  <si>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</si>
  <si>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</si>
  <si>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</si>
  <si>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</si>
  <si>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</si>
  <si>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</si>
  <si>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</si>
  <si>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</si>
  <si>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</si>
  <si>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</si>
  <si>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</si>
  <si>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</si>
  <si>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</si>
  <si>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</si>
  <si>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</si>
  <si>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</si>
  <si>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</si>
  <si>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</si>
  <si>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</si>
  <si>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</si>
  <si>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</si>
  <si>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</si>
  <si>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</si>
  <si>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</si>
  <si>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</si>
  <si>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</si>
  <si>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</si>
  <si>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</si>
  <si>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</si>
  <si>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</si>
  <si>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</si>
  <si>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</si>
  <si>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</si>
  <si>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</si>
  <si>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</si>
  <si>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</si>
  <si>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</si>
  <si>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</si>
  <si>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</si>
  <si>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</si>
  <si>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</si>
  <si>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</si>
  <si>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</si>
  <si>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</si>
  <si>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</si>
  <si>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</si>
  <si>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</si>
  <si>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</si>
  <si>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</si>
  <si>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</si>
  <si>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</si>
  <si>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</si>
  <si>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</si>
  <si>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</si>
  <si>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</si>
  <si>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</si>
  <si>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</si>
  <si>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</si>
  <si>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</si>
  <si>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</si>
  <si>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</si>
  <si>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</si>
  <si>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</si>
  <si>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</si>
  <si>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</si>
  <si>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</si>
  <si>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</si>
  <si>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</si>
  <si>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</si>
  <si>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</si>
  <si>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</si>
  <si>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</si>
  <si>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</si>
  <si>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</si>
  <si>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</si>
  <si>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</si>
  <si>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</si>
  <si>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</si>
  <si>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</si>
  <si>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</si>
  <si>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</si>
  <si>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</si>
  <si>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</si>
  <si>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</si>
  <si>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</si>
  <si>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</si>
  <si>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</si>
  <si>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</si>
  <si>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</si>
  <si>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</si>
  <si>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</si>
  <si>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</si>
  <si>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</si>
  <si>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</si>
  <si>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</si>
  <si>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</si>
  <si>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</si>
  <si>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</si>
  <si>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</si>
  <si>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</si>
  <si>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</si>
  <si>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</si>
  <si>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</si>
  <si>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</si>
  <si>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</si>
  <si>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</si>
  <si>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</si>
  <si>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</si>
  <si>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</si>
  <si>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</si>
  <si>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</si>
  <si>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</si>
  <si>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</si>
  <si>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</si>
  <si>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</si>
  <si>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</si>
  <si>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</si>
  <si>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</si>
  <si>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</si>
  <si>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</si>
  <si>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</si>
  <si>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</si>
  <si>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</si>
  <si>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</si>
  <si>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</si>
  <si>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</si>
  <si>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</si>
  <si>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</si>
  <si>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</si>
  <si>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</si>
  <si>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</si>
  <si>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</si>
  <si>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</si>
  <si>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</si>
  <si>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</si>
  <si>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</si>
  <si>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</si>
  <si>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</si>
  <si>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</si>
  <si>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</si>
  <si>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</si>
  <si>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</si>
  <si>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</si>
  <si>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</si>
  <si>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</si>
  <si>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</si>
  <si>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</si>
  <si>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</si>
  <si>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</si>
  <si>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</si>
  <si>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</si>
  <si>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</si>
  <si>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</si>
  <si>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</si>
  <si>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</si>
  <si>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</si>
  <si>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</si>
  <si>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</si>
  <si>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</si>
  <si>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</si>
  <si>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</si>
  <si>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</si>
  <si>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</si>
  <si>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</si>
  <si>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</si>
  <si>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</si>
  <si>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</si>
  <si>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</si>
  <si>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</si>
  <si>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</si>
  <si>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</si>
  <si>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</si>
  <si>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</si>
  <si>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</si>
  <si>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</si>
  <si>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</si>
  <si>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</si>
  <si>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</si>
  <si>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</si>
  <si>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</si>
  <si>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</si>
  <si>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</si>
  <si>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</si>
  <si>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</si>
  <si>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</si>
  <si>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</si>
  <si>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</si>
  <si>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</si>
  <si>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</si>
  <si>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</si>
  <si>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</si>
  <si>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</si>
  <si>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</si>
  <si>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</si>
  <si>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</si>
  <si>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</si>
  <si>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</si>
  <si>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</si>
  <si>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</si>
  <si>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</si>
  <si>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</si>
  <si>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</si>
  <si>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</si>
  <si>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</si>
  <si>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</si>
  <si>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</si>
  <si>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</si>
  <si>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</si>
  <si>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</si>
  <si>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</si>
  <si>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</si>
  <si>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</si>
  <si>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</si>
  <si>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</si>
  <si>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</si>
  <si>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</si>
  <si>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</si>
  <si>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</si>
  <si>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</si>
  <si>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</si>
  <si>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</si>
  <si>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</si>
  <si>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</si>
  <si>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</si>
  <si>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</si>
  <si>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</si>
  <si>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</si>
  <si>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</si>
  <si>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</si>
  <si>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</si>
  <si>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</si>
  <si>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</si>
  <si>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</si>
  <si>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</si>
  <si>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</si>
  <si>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</si>
  <si>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</si>
  <si>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</si>
  <si>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</si>
  <si>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</si>
  <si>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</si>
  <si>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</si>
  <si>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</si>
  <si>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</si>
  <si>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</si>
  <si>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</si>
  <si>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</si>
  <si>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</si>
  <si>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</si>
  <si>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</si>
  <si>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</si>
  <si>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</si>
  <si>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</si>
  <si>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</si>
  <si>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</si>
  <si>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</si>
  <si>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</si>
  <si>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</si>
  <si>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</si>
  <si>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</si>
  <si>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</si>
  <si>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</si>
  <si>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</si>
  <si>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</si>
  <si>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</si>
  <si>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</si>
  <si>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</si>
  <si>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</si>
  <si>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</si>
  <si>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</si>
  <si>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</si>
  <si>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</si>
  <si>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</si>
  <si>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</si>
  <si>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</si>
  <si>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</si>
  <si>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</si>
  <si>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</si>
  <si>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</si>
  <si>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</si>
  <si>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</si>
  <si>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</si>
  <si>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</si>
  <si>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</si>
  <si>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</si>
  <si>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</si>
  <si>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</si>
  <si>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</si>
  <si>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</si>
  <si>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</si>
  <si>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</si>
  <si>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</si>
  <si>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</si>
  <si>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</si>
  <si>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</si>
  <si>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</si>
  <si>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</si>
  <si>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</si>
  <si>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</si>
  <si>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</si>
  <si>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</si>
  <si>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</si>
  <si>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</si>
  <si>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</si>
  <si>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</si>
  <si>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</si>
  <si>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</si>
  <si>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</si>
  <si>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</si>
  <si>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</si>
  <si>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</si>
  <si>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</si>
  <si>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</si>
  <si>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</si>
  <si>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</si>
  <si>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</si>
  <si>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</si>
  <si>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</si>
  <si>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</si>
  <si>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</si>
  <si>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</si>
  <si>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</si>
  <si>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</si>
  <si>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</si>
  <si>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</si>
  <si>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</si>
  <si>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</si>
  <si>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</si>
  <si>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</si>
  <si>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</si>
  <si>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</si>
  <si>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</si>
  <si>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</si>
  <si>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</si>
  <si>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</si>
  <si>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</si>
  <si>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</si>
  <si>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</si>
  <si>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</si>
  <si>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</si>
  <si>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</si>
  <si>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</si>
  <si>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</si>
  <si>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</si>
  <si>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</si>
  <si>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</si>
  <si>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</si>
  <si>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</si>
  <si>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</si>
  <si>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</si>
  <si>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</si>
  <si>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</si>
  <si>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</si>
  <si>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</si>
  <si>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</si>
  <si>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</si>
  <si>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</si>
  <si>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</si>
  <si>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</si>
  <si>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</si>
  <si>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</si>
  <si>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</si>
  <si>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</si>
  <si>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</si>
  <si>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</si>
  <si>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</si>
  <si>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</si>
  <si>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</si>
  <si>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</si>
  <si>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</si>
  <si>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</si>
  <si>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</si>
  <si>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</si>
  <si>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</si>
  <si>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</si>
  <si>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</si>
  <si>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</si>
  <si>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</si>
  <si>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</si>
  <si>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</si>
  <si>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</si>
  <si>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</si>
  <si>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</si>
  <si>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</si>
  <si>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</si>
  <si>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</si>
  <si>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</si>
  <si>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</si>
  <si>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</si>
  <si>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</si>
  <si>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</si>
  <si>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</si>
  <si>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</si>
  <si>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</si>
  <si>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</si>
  <si>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</si>
  <si>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</si>
  <si>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</si>
  <si>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</si>
  <si>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</si>
  <si>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</si>
  <si>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</si>
  <si>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</si>
  <si>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</si>
  <si>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</si>
  <si>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</si>
  <si>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</si>
  <si>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</si>
  <si>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</si>
  <si>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</si>
  <si>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</si>
  <si>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</si>
  <si>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</si>
  <si>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</si>
  <si>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</si>
  <si>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</si>
  <si>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</si>
  <si>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</si>
  <si>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</si>
  <si>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</si>
  <si>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</si>
  <si>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</si>
  <si>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</si>
  <si>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</si>
  <si>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</si>
  <si>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</si>
  <si>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</si>
  <si>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</si>
  <si>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</si>
  <si>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</si>
  <si>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</si>
  <si>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</si>
  <si>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</si>
  <si>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</si>
  <si>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</si>
  <si>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</si>
  <si>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</si>
  <si>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</si>
  <si>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</si>
  <si>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</si>
  <si>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</si>
  <si>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</si>
  <si>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</si>
  <si>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</si>
  <si>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</si>
  <si>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</si>
  <si>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</si>
  <si>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</si>
  <si>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</si>
  <si>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</si>
  <si>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</si>
  <si>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</si>
  <si>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</si>
  <si>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</si>
  <si>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</si>
  <si>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</si>
  <si>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</si>
  <si>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</si>
  <si>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</si>
  <si>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</si>
  <si>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</si>
  <si>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</si>
  <si>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</si>
  <si>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</si>
  <si>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</si>
  <si>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</si>
  <si>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</si>
  <si>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</si>
  <si>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</si>
  <si>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</si>
  <si>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</si>
  <si>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</si>
  <si>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</si>
  <si>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</si>
  <si>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</si>
  <si>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</si>
  <si>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</si>
  <si>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</si>
  <si>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</si>
  <si>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</si>
  <si>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</si>
  <si>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</si>
  <si>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</si>
  <si>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</si>
  <si>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</si>
  <si>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</si>
  <si>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</si>
  <si>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</si>
  <si>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</si>
  <si>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</si>
  <si>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</si>
  <si>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</si>
  <si>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</si>
  <si>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</si>
  <si>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</si>
  <si>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</si>
  <si>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</si>
  <si>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</si>
  <si>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</si>
  <si>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</si>
  <si>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</si>
  <si>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</si>
  <si>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</si>
  <si>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</si>
  <si>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</si>
  <si>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</si>
  <si>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</si>
  <si>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</si>
  <si>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</si>
  <si>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</si>
  <si>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</si>
  <si>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</si>
  <si>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</si>
  <si>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</si>
  <si>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</si>
  <si>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</si>
  <si>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</si>
  <si>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</si>
  <si>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</si>
  <si>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</si>
  <si>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</si>
  <si>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</si>
  <si>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</si>
  <si>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</si>
  <si>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</si>
  <si>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</si>
  <si>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</si>
  <si>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</si>
  <si>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</si>
  <si>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</si>
  <si>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</si>
  <si>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</si>
  <si>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</si>
  <si>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</si>
  <si>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</si>
  <si>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</si>
  <si>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</si>
  <si>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</si>
  <si>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</si>
  <si>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</si>
  <si>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</si>
  <si>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</si>
  <si>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</si>
  <si>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</si>
  <si>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</si>
  <si>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</si>
  <si>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</si>
  <si>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</si>
  <si>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</si>
  <si>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</si>
  <si>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</si>
  <si>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</si>
  <si>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</si>
  <si>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</si>
  <si>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</si>
  <si>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</si>
  <si>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</si>
  <si>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</si>
  <si>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</si>
  <si>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</si>
  <si>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</si>
  <si>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</si>
  <si>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</si>
  <si>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</si>
  <si>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</si>
  <si>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</si>
  <si>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</si>
  <si>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</si>
  <si>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</si>
  <si>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</si>
  <si>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</si>
  <si>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</si>
  <si>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</si>
  <si>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</si>
  <si>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</si>
  <si>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</si>
  <si>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401/2016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</si>
  <si>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</si>
  <si>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11-1898-2016</t>
  </si>
  <si>
    <t>PRESTAR EL SERVICIO DE ATENCIÓN A LOS NIÑOS Y NIÑAS MENORES DE 6 AÑOS, O HASTA SU INGRESO A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CENTRO DE DESARROLLO INFANTIL</t>
  </si>
  <si>
    <t>11-0676-2015</t>
  </si>
  <si>
    <t>ATENDER A NIÑOS Y NIÑAS MENORES DE 5 AÑOS, O HASTA SU INGRESO AL GRADO DE TRANSICIÓN EN LOS SERVICIOS DE EDUCACION INICIAL Y CUIDADO EN LAS MODALIDADES CENTROS DE DESARROLLO INFANTIL EN MEDIO FAMILIAR CON EL FIN DE PROMOVER EL DESARROLLO INTEGRAL DE PRIMERA INFANCIA CON CALIDAD, DE CONFORMIDAD CON LOS LINEAMIENTOS, ESTANDARES DE CALIDAD, Y LAS DIRECTRICES Y PARÁMETROS ESTABLECIDOS POR EL ICBF</t>
  </si>
  <si>
    <t>11-1649-2017</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</si>
  <si>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</si>
  <si>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11-1266-2018</t>
  </si>
  <si>
    <t>11-0476-2019</t>
  </si>
  <si>
    <t xml:space="preserve">PRESTAR EL SERVICIO CENTROS DE DESARROLLO INFANTIL -CDI, DE CONFORMIDAD CON EL MANUAL OPERATIVO DE LA MODALIDAD INSTRITUCIONAL Y LAS DIRECTRICES ESTABLECIDAS POR EL ICBF, EN ARMONIA CON LA POLITICA DE ESTADO PARA EL DESARROLLO INTEGRAL DE LA PRIMERA INFANCIA DE CERO A SIEMPRE </t>
  </si>
  <si>
    <t>11-0654-2020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</si>
  <si>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</si>
  <si>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11-1068-2020</t>
  </si>
  <si>
    <t>11-1119-2020</t>
  </si>
  <si>
    <t xml:space="preserve">ANGELA MARIA RINCON SOSA </t>
  </si>
  <si>
    <t>ANGELA MARIA RINCON SOSA</t>
  </si>
  <si>
    <t>3203842555</t>
  </si>
  <si>
    <t>contabilidadmilsemillas@gmail.com</t>
  </si>
  <si>
    <t>CRA 27M # 71I-78 SUR</t>
  </si>
  <si>
    <t>2021-11-50000014</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</si>
  <si>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</si>
  <si>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11-1173-2020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</si>
</sst>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07" zoomScale="85" zoomScaleNormal="85" zoomScaleSheetLayoutView="40" zoomScalePageLayoutView="40" workbookViewId="0">
      <selection activeCell="D115" sqref="D1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2696</v>
      </c>
      <c r="D15" s="35"/>
      <c r="E15" s="35"/>
      <c r="F15" s="5"/>
      <c r="G15" s="32" t="s">
        <v>1168</v>
      </c>
      <c r="H15" s="103" t="s">
        <v>187</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900136903</v>
      </c>
      <c r="C20" s="5"/>
      <c r="D20" s="73"/>
      <c r="E20" s="5"/>
      <c r="F20" s="5"/>
      <c r="G20" s="5"/>
      <c r="H20" s="184"/>
      <c r="I20" s="147" t="s">
        <v>1156</v>
      </c>
      <c r="J20" s="148" t="s">
        <v>188</v>
      </c>
      <c r="K20" s="149">
        <v>500606680</v>
      </c>
      <c r="L20" s="150">
        <v>44193</v>
      </c>
      <c r="M20" s="150">
        <v>44561</v>
      </c>
      <c r="N20" s="133">
        <f>+(M20-L20)/30</f>
        <v>12.266666666666667</v>
      </c>
      <c r="O20" s="136"/>
      <c r="U20" s="132"/>
      <c r="V20" s="105">
        <f ca="1">NOW()</f>
        <v>44193.826295254628</v>
      </c>
      <c r="W20" s="105">
        <f ca="1">NOW()</f>
        <v>44193.826295254628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MIL SEMILLAS</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2697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2665</v>
      </c>
      <c r="C48" s="111" t="s">
        <v>31</v>
      </c>
      <c r="D48" s="119" t="s">
        <v>2680</v>
      </c>
      <c r="E48" s="143">
        <v>42038</v>
      </c>
      <c r="F48" s="143">
        <v>42369</v>
      </c>
      <c r="G48" s="158">
        <f>IF(AND(E48&lt;&gt;"",F48&lt;&gt;""),((F48-E48)/30),"")</f>
        <v>11.033333333333333</v>
      </c>
      <c r="H48" s="120" t="s">
        <v>2681</v>
      </c>
      <c r="I48" s="112" t="s">
        <v>1156</v>
      </c>
      <c r="J48" s="112" t="s">
        <v>188</v>
      </c>
      <c r="K48" s="114">
        <v>783990000</v>
      </c>
      <c r="L48" s="113" t="s">
        <v>26</v>
      </c>
      <c r="M48" s="115">
        <v>0.5</v>
      </c>
      <c r="N48" s="113" t="s">
        <v>27</v>
      </c>
      <c r="O48" s="113" t="s">
        <v>26</v>
      </c>
      <c r="P48" s="78"/>
    </row>
    <row r="49" spans="1:16" s="6" customFormat="1" ht="24.75" customHeight="1" x14ac:dyDescent="0.25">
      <c r="A49" s="141">
        <v>2</v>
      </c>
      <c r="B49" s="120" t="s">
        <v>2665</v>
      </c>
      <c r="C49" s="122" t="s">
        <v>31</v>
      </c>
      <c r="D49" s="119" t="s">
        <v>2676</v>
      </c>
      <c r="E49" s="143">
        <v>42401</v>
      </c>
      <c r="F49" s="143">
        <v>42719</v>
      </c>
      <c r="G49" s="158">
        <f t="shared" ref="G49:G50" si="2">IF(AND(E49&lt;&gt;"",F49&lt;&gt;""),((F49-E49)/30),"")</f>
        <v>10.6</v>
      </c>
      <c r="H49" s="120" t="s">
        <v>2677</v>
      </c>
      <c r="I49" s="112" t="s">
        <v>1156</v>
      </c>
      <c r="J49" s="112" t="s">
        <v>188</v>
      </c>
      <c r="K49" s="121">
        <v>780782288</v>
      </c>
      <c r="L49" s="113" t="s">
        <v>1148</v>
      </c>
      <c r="M49" s="115">
        <v>1</v>
      </c>
      <c r="N49" s="113" t="s">
        <v>27</v>
      </c>
      <c r="O49" s="113" t="s">
        <v>26</v>
      </c>
      <c r="P49" s="78"/>
    </row>
    <row r="50" spans="1:16" s="6" customFormat="1" ht="24.75" customHeight="1" x14ac:dyDescent="0.25">
      <c r="A50" s="141">
        <v>3</v>
      </c>
      <c r="B50" s="120" t="s">
        <v>2665</v>
      </c>
      <c r="C50" s="111" t="s">
        <v>31</v>
      </c>
      <c r="D50" s="119" t="s">
        <v>2678</v>
      </c>
      <c r="E50" s="143">
        <v>42720</v>
      </c>
      <c r="F50" s="143">
        <v>43084</v>
      </c>
      <c r="G50" s="158">
        <f t="shared" si="2"/>
        <v>12.133333333333333</v>
      </c>
      <c r="H50" s="120" t="s">
        <v>2679</v>
      </c>
      <c r="I50" s="112" t="s">
        <v>1156</v>
      </c>
      <c r="J50" s="112" t="s">
        <v>188</v>
      </c>
      <c r="K50" s="121">
        <v>917591220</v>
      </c>
      <c r="L50" s="113" t="s">
        <v>1148</v>
      </c>
      <c r="M50" s="115">
        <v>1</v>
      </c>
      <c r="N50" s="113" t="s">
        <v>27</v>
      </c>
      <c r="O50" s="113" t="s">
        <v>26</v>
      </c>
      <c r="P50" s="78"/>
    </row>
    <row r="51" spans="1:16" s="6" customFormat="1" ht="24.75" customHeight="1" outlineLevel="1" x14ac:dyDescent="0.25">
      <c r="A51" s="141">
        <v>4</v>
      </c>
      <c r="B51" s="120" t="s">
        <v>2665</v>
      </c>
      <c r="C51" s="111" t="s">
        <v>31</v>
      </c>
      <c r="D51" s="119" t="s">
        <v>2682</v>
      </c>
      <c r="E51" s="143">
        <v>43085</v>
      </c>
      <c r="F51" s="143">
        <v>43404</v>
      </c>
      <c r="G51" s="158">
        <f t="shared" ref="G51:G107" si="3">IF(AND(E51&lt;&gt;"",F51&lt;&gt;""),((F51-E51)/30),"")</f>
        <v>10.633333333333333</v>
      </c>
      <c r="H51" s="120" t="s">
        <v>2683</v>
      </c>
      <c r="I51" s="112" t="s">
        <v>1156</v>
      </c>
      <c r="J51" s="112" t="s">
        <v>188</v>
      </c>
      <c r="K51" s="114">
        <v>779518845</v>
      </c>
      <c r="L51" s="113" t="s">
        <v>1148</v>
      </c>
      <c r="M51" s="115">
        <v>1</v>
      </c>
      <c r="N51" s="113" t="s">
        <v>27</v>
      </c>
      <c r="O51" s="113" t="s">
        <v>26</v>
      </c>
      <c r="P51" s="78"/>
    </row>
    <row r="52" spans="1:16" s="7" customFormat="1" ht="24.75" customHeight="1" outlineLevel="1" x14ac:dyDescent="0.25">
      <c r="A52" s="142">
        <v>5</v>
      </c>
      <c r="B52" s="120" t="s">
        <v>2665</v>
      </c>
      <c r="C52" s="111" t="s">
        <v>31</v>
      </c>
      <c r="D52" s="119" t="s">
        <v>2684</v>
      </c>
      <c r="E52" s="143">
        <v>43405</v>
      </c>
      <c r="F52" s="143">
        <v>43441</v>
      </c>
      <c r="G52" s="158">
        <f t="shared" si="3"/>
        <v>1.2</v>
      </c>
      <c r="H52" s="117" t="s">
        <v>2683</v>
      </c>
      <c r="I52" s="112" t="s">
        <v>1156</v>
      </c>
      <c r="J52" s="112" t="s">
        <v>188</v>
      </c>
      <c r="K52" s="114">
        <v>146591174</v>
      </c>
      <c r="L52" s="113" t="s">
        <v>1148</v>
      </c>
      <c r="M52" s="115">
        <v>1</v>
      </c>
      <c r="N52" s="113" t="s">
        <v>27</v>
      </c>
      <c r="O52" s="113" t="s">
        <v>26</v>
      </c>
      <c r="P52" s="79"/>
    </row>
    <row r="53" spans="1:16" s="7" customFormat="1" ht="24.75" customHeight="1" outlineLevel="1" x14ac:dyDescent="0.25">
      <c r="A53" s="142">
        <v>6</v>
      </c>
      <c r="B53" s="120" t="s">
        <v>2665</v>
      </c>
      <c r="C53" s="111" t="s">
        <v>31</v>
      </c>
      <c r="D53" s="110" t="s">
        <v>2685</v>
      </c>
      <c r="E53" s="143">
        <v>43483</v>
      </c>
      <c r="F53" s="143">
        <v>43819</v>
      </c>
      <c r="G53" s="158">
        <f t="shared" si="3"/>
        <v>11.2</v>
      </c>
      <c r="H53" s="117" t="s">
        <v>2686</v>
      </c>
      <c r="I53" s="112" t="s">
        <v>1156</v>
      </c>
      <c r="J53" s="112" t="s">
        <v>188</v>
      </c>
      <c r="K53" s="114">
        <v>1546671678</v>
      </c>
      <c r="L53" s="113" t="s">
        <v>1148</v>
      </c>
      <c r="M53" s="115">
        <v>1</v>
      </c>
      <c r="N53" s="113" t="s">
        <v>27</v>
      </c>
      <c r="O53" s="113" t="s">
        <v>26</v>
      </c>
      <c r="P53" s="79"/>
    </row>
    <row r="54" spans="1:16" s="7" customFormat="1" ht="24.75" customHeight="1" outlineLevel="1" x14ac:dyDescent="0.25">
      <c r="A54" s="142">
        <v>7</v>
      </c>
      <c r="B54" s="120" t="s">
        <v>2665</v>
      </c>
      <c r="C54" s="122" t="s">
        <v>31</v>
      </c>
      <c r="D54" s="110" t="s">
        <v>2687</v>
      </c>
      <c r="E54" s="143">
        <v>43887</v>
      </c>
      <c r="F54" s="143">
        <v>43951</v>
      </c>
      <c r="G54" s="158">
        <f t="shared" si="3"/>
        <v>2.1333333333333333</v>
      </c>
      <c r="H54" s="120" t="s">
        <v>2688</v>
      </c>
      <c r="I54" s="112" t="s">
        <v>1156</v>
      </c>
      <c r="J54" s="119" t="s">
        <v>188</v>
      </c>
      <c r="K54" s="116">
        <v>651390622</v>
      </c>
      <c r="L54" s="122" t="s">
        <v>1148</v>
      </c>
      <c r="M54" s="115">
        <v>1</v>
      </c>
      <c r="N54" s="113" t="s">
        <v>27</v>
      </c>
      <c r="O54" s="113" t="s">
        <v>1148</v>
      </c>
      <c r="P54" s="79"/>
    </row>
    <row r="55" spans="1:16" s="7" customFormat="1" ht="24.75" customHeight="1" outlineLevel="1" x14ac:dyDescent="0.25">
      <c r="A55" s="142">
        <v>8</v>
      </c>
      <c r="B55" s="120" t="s">
        <v>2665</v>
      </c>
      <c r="C55" s="122" t="s">
        <v>31</v>
      </c>
      <c r="D55" s="110" t="s">
        <v>2689</v>
      </c>
      <c r="E55" s="143">
        <v>43952</v>
      </c>
      <c r="F55" s="143">
        <v>44043</v>
      </c>
      <c r="G55" s="158">
        <f t="shared" si="3"/>
        <v>3.0333333333333332</v>
      </c>
      <c r="H55" s="120" t="s">
        <v>2688</v>
      </c>
      <c r="I55" s="119" t="s">
        <v>1156</v>
      </c>
      <c r="J55" s="119" t="s">
        <v>188</v>
      </c>
      <c r="K55" s="116">
        <v>659935008</v>
      </c>
      <c r="L55" s="122" t="s">
        <v>1148</v>
      </c>
      <c r="M55" s="115">
        <v>1</v>
      </c>
      <c r="N55" s="113" t="s">
        <v>2634</v>
      </c>
      <c r="O55" s="113" t="s">
        <v>1148</v>
      </c>
      <c r="P55" s="79"/>
    </row>
    <row r="56" spans="1:16" s="7" customFormat="1" ht="24.75" customHeight="1" outlineLevel="1" x14ac:dyDescent="0.25">
      <c r="A56" s="142">
        <v>9</v>
      </c>
      <c r="B56" s="120" t="s">
        <v>2665</v>
      </c>
      <c r="C56" s="122" t="s">
        <v>31</v>
      </c>
      <c r="D56" s="110" t="s">
        <v>2690</v>
      </c>
      <c r="E56" s="143">
        <v>44044</v>
      </c>
      <c r="F56" s="143">
        <v>44135</v>
      </c>
      <c r="G56" s="158">
        <f t="shared" si="3"/>
        <v>3.0333333333333332</v>
      </c>
      <c r="H56" s="120" t="s">
        <v>2688</v>
      </c>
      <c r="I56" s="119" t="s">
        <v>1156</v>
      </c>
      <c r="J56" s="119" t="s">
        <v>188</v>
      </c>
      <c r="K56" s="116">
        <v>659935008</v>
      </c>
      <c r="L56" s="122" t="s">
        <v>1148</v>
      </c>
      <c r="M56" s="115">
        <v>1</v>
      </c>
      <c r="N56" s="113" t="s">
        <v>2634</v>
      </c>
      <c r="O56" s="113" t="s">
        <v>1148</v>
      </c>
      <c r="P56" s="79"/>
    </row>
    <row r="57" spans="1:16" s="7" customFormat="1" ht="24.75" customHeight="1" outlineLevel="1" x14ac:dyDescent="0.25">
      <c r="A57" s="142">
        <v>10</v>
      </c>
      <c r="B57" s="64"/>
      <c r="C57" s="65"/>
      <c r="D57" s="63"/>
      <c r="E57" s="143"/>
      <c r="F57" s="143"/>
      <c r="G57" s="158" t="str">
        <f t="shared" si="3"/>
        <v/>
      </c>
      <c r="H57" s="120"/>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2698</v>
      </c>
      <c r="E114" s="143">
        <v>44136</v>
      </c>
      <c r="F114" s="143">
        <v>44196</v>
      </c>
      <c r="G114" s="158">
        <f>IF(AND(E114&lt;&gt;"",F114&lt;&gt;""),((F114-E114)/30),"")</f>
        <v>2</v>
      </c>
      <c r="H114" s="120" t="s">
        <v>2688</v>
      </c>
      <c r="I114" s="119" t="s">
        <v>1156</v>
      </c>
      <c r="J114" s="119" t="s">
        <v>188</v>
      </c>
      <c r="K114" s="116">
        <v>483026822</v>
      </c>
      <c r="L114" s="100">
        <f>+IF(AND(K114&gt;0,O114="Ejecución"),(K114/877802)*Tabla28[[#This Row],[% participación]],IF(AND(K114&gt;0,O114&lt;&gt;"Ejecución"),"-",""))</f>
        <v>550.26853664038128</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15018200.4</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41360</v>
      </c>
      <c r="D193" s="5"/>
      <c r="E193" s="124">
        <v>773</v>
      </c>
      <c r="F193" s="5"/>
      <c r="G193" s="5"/>
      <c r="H193" s="145" t="s">
        <v>2691</v>
      </c>
      <c r="J193" s="5"/>
      <c r="K193" s="125">
        <v>42038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2695</v>
      </c>
      <c r="J211" s="27" t="s">
        <v>2622</v>
      </c>
      <c r="K211" s="146" t="s">
        <v>2695</v>
      </c>
      <c r="L211" s="21"/>
      <c r="M211" s="21"/>
      <c r="N211" s="21"/>
      <c r="O211" s="8"/>
    </row>
    <row r="212" spans="1:15" x14ac:dyDescent="0.25">
      <c r="A212" s="9"/>
      <c r="B212" s="27" t="s">
        <v>2619</v>
      </c>
      <c r="C212" s="145" t="s">
        <v>2692</v>
      </c>
      <c r="D212" s="21"/>
      <c r="G212" s="27" t="s">
        <v>2621</v>
      </c>
      <c r="H212" s="146" t="s">
        <v>2693</v>
      </c>
      <c r="J212" s="27" t="s">
        <v>2623</v>
      </c>
      <c r="K212" s="145"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Mauricio</cp:lastModifiedBy>
  <cp:lastPrinted>2020-11-20T15:12:35Z</cp:lastPrinted>
  <dcterms:created xsi:type="dcterms:W3CDTF">2020-10-14T21:57:42Z</dcterms:created>
  <dcterms:modified xsi:type="dcterms:W3CDTF">2020-12-29T00:49:54Z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