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ESAR\2021-20-1000066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795" windowHeight="2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<sst xmlns="http://schemas.openxmlformats.org/spreadsheetml/2006/main" count="3582" uniqueCount="2777">
  <si>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</si>
  <si>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</si>
  <si>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</si>
  <si>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</si>
  <si>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</si>
  <si>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</si>
  <si>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</si>
  <si>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</si>
  <si>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</si>
  <si>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</si>
  <si>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</si>
  <si>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</si>
  <si>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</si>
  <si>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</si>
  <si>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</si>
  <si>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</si>
  <si>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</si>
  <si>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</si>
  <si>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</si>
  <si>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</si>
  <si>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</si>
  <si>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</si>
  <si>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</si>
  <si>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</si>
  <si>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</si>
  <si>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</si>
  <si>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</si>
  <si>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</si>
  <si>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</si>
  <si>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</si>
  <si>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</si>
  <si>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</si>
  <si>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</si>
  <si>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</si>
  <si>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</si>
  <si>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</si>
  <si>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</si>
  <si>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</si>
  <si>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</si>
  <si>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</si>
  <si>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</si>
  <si>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</si>
  <si>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</si>
  <si>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</si>
  <si>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</si>
  <si>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</si>
  <si>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</si>
  <si>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</si>
  <si>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</si>
  <si>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</si>
  <si>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</si>
  <si>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</si>
  <si>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</si>
  <si>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</si>
  <si>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</si>
  <si>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</si>
  <si>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</si>
  <si>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</si>
  <si>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</si>
  <si>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</si>
  <si>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</si>
  <si>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</si>
  <si>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</si>
  <si>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</si>
  <si>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</si>
  <si>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</si>
  <si>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</si>
  <si>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</si>
  <si>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</si>
  <si>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</si>
  <si>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</si>
  <si>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</si>
  <si>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</si>
  <si>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</si>
  <si>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</si>
  <si>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</si>
  <si>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</si>
  <si>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</si>
  <si>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</si>
  <si>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</si>
  <si>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</si>
  <si>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</si>
  <si>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</si>
  <si>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</si>
  <si>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</si>
  <si>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</si>
  <si>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</si>
  <si>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</si>
  <si>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</si>
  <si>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</si>
  <si>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</si>
  <si>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</si>
  <si>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</si>
  <si>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</si>
  <si>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</si>
  <si>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</si>
  <si>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</si>
  <si>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</si>
  <si>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</si>
  <si>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</si>
  <si>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</si>
  <si>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</si>
  <si>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</si>
  <si>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</si>
  <si>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</si>
  <si>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</si>
  <si>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</si>
  <si>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</si>
  <si>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</si>
  <si>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</si>
  <si>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</si>
  <si>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</si>
  <si>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</si>
  <si>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</si>
  <si>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</si>
  <si>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</si>
  <si>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</si>
  <si>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</si>
  <si>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</si>
  <si>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</si>
  <si>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</si>
  <si>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</si>
  <si>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</si>
  <si>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</si>
  <si>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</si>
  <si>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</si>
  <si>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</si>
  <si>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</si>
  <si>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</si>
  <si>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</si>
  <si>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</si>
  <si>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</si>
  <si>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</si>
  <si>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</si>
  <si>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</si>
  <si>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</si>
  <si>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</si>
  <si>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</si>
  <si>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</si>
  <si>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</si>
  <si>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</si>
  <si>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</si>
  <si>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</si>
  <si>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</si>
  <si>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</si>
  <si>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</si>
  <si>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</si>
  <si>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</si>
  <si>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</si>
  <si>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</si>
  <si>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</si>
  <si>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</si>
  <si>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</si>
  <si>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</si>
  <si>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</si>
  <si>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</si>
  <si>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</si>
  <si>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</si>
  <si>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</si>
  <si>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</si>
  <si>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</si>
  <si>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</si>
  <si>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</si>
  <si>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</si>
  <si>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</si>
  <si>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</si>
  <si>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</si>
  <si>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</si>
  <si>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</si>
  <si>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</si>
  <si>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</si>
  <si>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</si>
  <si>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</si>
  <si>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</si>
  <si>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</si>
  <si>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</si>
  <si>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</si>
  <si>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</si>
  <si>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</si>
  <si>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</si>
  <si>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</si>
  <si>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</si>
  <si>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</si>
  <si>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</si>
  <si>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</si>
  <si>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</si>
  <si>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</si>
  <si>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</si>
  <si>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</si>
  <si>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</si>
  <si>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</si>
  <si>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</si>
  <si>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</si>
  <si>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</si>
  <si>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</si>
  <si>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</si>
  <si>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</si>
  <si>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</si>
  <si>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</si>
  <si>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</si>
  <si>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</si>
  <si>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</si>
  <si>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</si>
  <si>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</si>
  <si>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</si>
  <si>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</si>
  <si>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</si>
  <si>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</si>
  <si>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</si>
  <si>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</si>
  <si>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</si>
  <si>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</si>
  <si>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</si>
  <si>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</si>
  <si>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</si>
  <si>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</si>
  <si>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</si>
  <si>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</si>
  <si>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</si>
  <si>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</si>
  <si>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</si>
  <si>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</si>
  <si>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</si>
  <si>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</si>
  <si>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</si>
  <si>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</si>
  <si>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</si>
  <si>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</si>
  <si>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</si>
  <si>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</si>
  <si>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</si>
  <si>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</si>
  <si>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</si>
  <si>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</si>
  <si>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</si>
  <si>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</si>
  <si>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</si>
  <si>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</si>
  <si>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</si>
  <si>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</si>
  <si>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</si>
  <si>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</si>
  <si>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</si>
  <si>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</si>
  <si>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</si>
  <si>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</si>
  <si>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</si>
  <si>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</si>
  <si>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</si>
  <si>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</si>
  <si>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</si>
  <si>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</si>
  <si>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</si>
  <si>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</si>
  <si>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</si>
  <si>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</si>
  <si>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</si>
  <si>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</si>
  <si>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</si>
  <si>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</si>
  <si>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</si>
  <si>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</si>
  <si>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</si>
  <si>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</si>
  <si>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</si>
  <si>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</si>
  <si>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</si>
  <si>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</si>
  <si>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</si>
  <si>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</si>
  <si>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</si>
  <si>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</si>
  <si>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</si>
  <si>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</si>
  <si>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</si>
  <si>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</si>
  <si>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</si>
  <si>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</si>
  <si>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</si>
  <si>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</si>
  <si>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</si>
  <si>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</si>
  <si>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</si>
  <si>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</si>
  <si>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</si>
  <si>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</si>
  <si>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</si>
  <si>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</si>
  <si>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</si>
  <si>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</si>
  <si>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</si>
  <si>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</si>
  <si>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</si>
  <si>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</si>
  <si>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</si>
  <si>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</si>
  <si>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</si>
  <si>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</si>
  <si>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</si>
  <si>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</si>
  <si>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</si>
  <si>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</si>
  <si>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</si>
  <si>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</si>
  <si>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</si>
  <si>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</si>
  <si>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</si>
  <si>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</si>
  <si>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</si>
  <si>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</si>
  <si>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</si>
  <si>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</si>
  <si>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</si>
  <si>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</si>
  <si>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</si>
  <si>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</si>
  <si>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</si>
  <si>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</si>
  <si>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</si>
  <si>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</si>
  <si>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</si>
  <si>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</si>
  <si>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</si>
  <si>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</si>
  <si>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</si>
  <si>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</si>
  <si>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</si>
  <si>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</si>
  <si>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</si>
  <si>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</si>
  <si>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</si>
  <si>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</si>
  <si>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</si>
  <si>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</si>
  <si>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</si>
  <si>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</si>
  <si>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</si>
  <si>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</si>
  <si>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</si>
  <si>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</si>
  <si>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</si>
  <si>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</si>
  <si>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</si>
  <si>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</si>
  <si>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</si>
  <si>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</si>
  <si>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</si>
  <si>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</si>
  <si>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</si>
  <si>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</si>
  <si>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</si>
  <si>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</si>
  <si>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</si>
  <si>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</si>
  <si>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</si>
  <si>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</si>
  <si>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</si>
  <si>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</si>
  <si>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</si>
  <si>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</si>
  <si>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</si>
  <si>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</si>
  <si>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</si>
  <si>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</si>
  <si>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</si>
  <si>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</si>
  <si>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</si>
  <si>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</si>
  <si>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</si>
  <si>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</si>
  <si>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</si>
  <si>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</si>
  <si>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</si>
  <si>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</si>
  <si>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</si>
  <si>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</si>
  <si>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</si>
  <si>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</si>
  <si>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</si>
  <si>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</si>
  <si>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</si>
  <si>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</si>
  <si>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</si>
  <si>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</si>
  <si>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</si>
  <si>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</si>
  <si>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</si>
  <si>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</si>
  <si>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</si>
  <si>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</si>
  <si>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</si>
  <si>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</si>
  <si>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</si>
  <si>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</si>
  <si>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</si>
  <si>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</si>
  <si>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</si>
  <si>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</si>
  <si>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</si>
  <si>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</si>
  <si>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</si>
  <si>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</si>
  <si>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</si>
  <si>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</si>
  <si>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</si>
  <si>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</si>
  <si>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</si>
  <si>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</si>
  <si>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</si>
  <si>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</si>
  <si>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</si>
  <si>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</si>
  <si>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</si>
  <si>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</si>
  <si>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</si>
  <si>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</si>
  <si>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</si>
  <si>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</si>
  <si>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</si>
  <si>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</si>
  <si>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</si>
  <si>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</si>
  <si>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</si>
  <si>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</si>
  <si>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</si>
  <si>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</si>
  <si>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</si>
  <si>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</si>
  <si>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</si>
  <si>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</si>
  <si>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</si>
  <si>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</si>
  <si>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</si>
  <si>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</si>
  <si>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</si>
  <si>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</si>
  <si>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</si>
  <si>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</si>
  <si>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</si>
  <si>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</si>
  <si>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</si>
  <si>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</si>
  <si>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</si>
  <si>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</si>
  <si>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</si>
  <si>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</si>
  <si>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</si>
  <si>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</si>
  <si>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</si>
  <si>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</si>
  <si>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</si>
  <si>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</si>
  <si>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</si>
  <si>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</si>
  <si>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</si>
  <si>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</si>
  <si>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</si>
  <si>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</si>
  <si>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</si>
  <si>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</si>
  <si>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</si>
  <si>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</si>
  <si>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</si>
  <si>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</si>
  <si>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</si>
  <si>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</si>
  <si>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</si>
  <si>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</si>
  <si>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</si>
  <si>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</si>
  <si>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</si>
  <si>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</si>
  <si>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</si>
  <si>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</si>
  <si>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</si>
  <si>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</si>
  <si>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</si>
  <si>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</si>
  <si>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</si>
  <si>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</si>
  <si>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</si>
  <si>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</si>
  <si>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</si>
  <si>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</si>
  <si>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</si>
  <si>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</si>
  <si>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</si>
  <si>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</si>
  <si>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</si>
  <si>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</si>
  <si>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</si>
  <si>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</si>
  <si>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</si>
  <si>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</si>
  <si>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</si>
  <si>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</si>
  <si>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</si>
  <si>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</si>
  <si>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</si>
  <si>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</si>
  <si>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</si>
  <si>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</si>
  <si>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</si>
  <si>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</si>
  <si>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</si>
  <si>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</si>
  <si>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</si>
  <si>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</si>
  <si>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</si>
  <si>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</si>
  <si>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</si>
  <si>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</si>
  <si>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</si>
  <si>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</si>
  <si>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</si>
  <si>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</si>
  <si>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</si>
  <si>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</si>
  <si>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</si>
  <si>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</si>
  <si>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</si>
  <si>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</si>
  <si>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</si>
  <si>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</si>
  <si>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</si>
  <si>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</si>
  <si>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</si>
  <si>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</si>
  <si>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</si>
  <si>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</si>
  <si>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</si>
  <si>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</si>
  <si>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</si>
  <si>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</si>
  <si>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</si>
  <si>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</si>
  <si>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</si>
  <si>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</si>
  <si>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</si>
  <si>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</si>
  <si>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</si>
  <si>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</si>
  <si>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</si>
  <si>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</si>
  <si>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</si>
  <si>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</si>
  <si>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</si>
  <si>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</si>
  <si>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</si>
  <si>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</si>
  <si>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</si>
  <si>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</si>
  <si>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</si>
  <si>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</si>
  <si>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</si>
  <si>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</si>
  <si>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</si>
  <si>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</si>
  <si>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</si>
  <si>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</si>
  <si>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</si>
  <si>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</si>
  <si>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</si>
  <si>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</si>
  <si>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</si>
  <si>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</si>
  <si>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</si>
  <si>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</si>
  <si>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</si>
  <si>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</si>
  <si>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</si>
  <si>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</si>
  <si>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</si>
  <si>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</si>
  <si>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</si>
  <si>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</si>
  <si>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</si>
  <si>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</si>
  <si>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</si>
  <si>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</si>
  <si>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</si>
  <si>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</si>
  <si>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</si>
  <si>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</si>
  <si>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</si>
  <si>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</si>
  <si>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</si>
  <si>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</si>
  <si>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</si>
  <si>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</si>
  <si>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</si>
  <si>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</si>
  <si>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</si>
  <si>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</si>
  <si>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</si>
  <si>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</si>
  <si>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</si>
  <si>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</si>
  <si>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</si>
  <si>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</si>
  <si>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</si>
  <si>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</si>
  <si>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</si>
  <si>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</si>
  <si>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</si>
  <si>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</si>
  <si>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</si>
  <si>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</si>
  <si>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</si>
  <si>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</si>
  <si>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</si>
  <si>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</si>
  <si>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</si>
  <si>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</si>
  <si>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</si>
  <si>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</si>
  <si>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</si>
  <si>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</si>
  <si>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</si>
  <si>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</si>
  <si>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</si>
  <si>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</si>
  <si>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</si>
  <si>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</si>
  <si>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</si>
  <si>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</si>
  <si>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</si>
  <si>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</si>
  <si>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</si>
  <si>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</si>
  <si>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</si>
  <si>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</si>
  <si>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</si>
  <si>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</si>
  <si>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</si>
  <si>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</si>
  <si>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</si>
  <si>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</si>
  <si>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</si>
  <si>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</si>
  <si>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</si>
  <si>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</si>
  <si>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</si>
  <si>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</si>
  <si>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</si>
  <si>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</si>
  <si>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</si>
  <si>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</si>
  <si>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</si>
  <si>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</si>
  <si>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</si>
  <si>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</si>
  <si>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</si>
  <si>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</si>
  <si>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</si>
  <si>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</si>
  <si>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</si>
  <si>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</si>
  <si>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</si>
  <si>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</si>
  <si>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</si>
  <si>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</si>
  <si>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</si>
  <si>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</si>
  <si>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</si>
  <si>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</si>
  <si>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</si>
  <si>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</si>
  <si>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</si>
  <si>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</si>
  <si>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</si>
  <si>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</si>
  <si>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</si>
  <si>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</si>
  <si>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</si>
  <si>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</si>
  <si>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</si>
  <si>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</si>
  <si>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</si>
  <si>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</si>
  <si>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</si>
  <si>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</si>
  <si>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</si>
  <si>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</si>
  <si>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</si>
  <si>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</si>
  <si>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</si>
  <si>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</si>
  <si>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</si>
  <si>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</si>
  <si>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</si>
  <si>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</si>
  <si>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</si>
  <si>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</si>
  <si>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</si>
  <si>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</si>
  <si>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</si>
  <si>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</si>
  <si>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</si>
  <si>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</si>
  <si>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</si>
  <si>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</si>
  <si>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</si>
  <si>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</si>
  <si>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</si>
  <si>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</si>
  <si>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</si>
  <si>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</si>
  <si>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</si>
  <si>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</si>
  <si>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</si>
  <si>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</si>
  <si>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</si>
  <si>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</si>
  <si>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</si>
  <si>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</si>
  <si>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</si>
  <si>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</si>
  <si>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</si>
  <si>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</si>
  <si>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</si>
  <si>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</si>
  <si>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</si>
  <si>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</si>
  <si>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</si>
  <si>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</si>
  <si>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</si>
  <si>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</si>
  <si>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</si>
  <si>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</si>
  <si>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</si>
  <si>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</si>
  <si>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</si>
  <si>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</si>
  <si>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</si>
  <si>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</si>
  <si>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</si>
  <si>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</si>
  <si>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</si>
  <si>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</si>
  <si>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</si>
  <si>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</si>
  <si>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</si>
  <si>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</si>
  <si>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</si>
  <si>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</si>
  <si>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</si>
  <si>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</si>
  <si>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</si>
  <si>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</si>
  <si>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</si>
  <si>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</si>
  <si>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</si>
  <si>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</si>
  <si>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</si>
  <si>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</si>
  <si>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</si>
  <si>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</si>
  <si>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</si>
  <si>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</si>
  <si>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</si>
  <si>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</si>
  <si>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</si>
  <si>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</si>
  <si>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</si>
  <si>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</si>
  <si>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</si>
  <si>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</si>
  <si>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</si>
  <si>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</si>
  <si>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</si>
  <si>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</si>
  <si>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</si>
  <si>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</si>
  <si>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</si>
  <si>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</si>
  <si>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</si>
  <si>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</si>
  <si>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</si>
  <si>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</si>
  <si>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</si>
  <si>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</si>
  <si>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</si>
  <si>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</si>
  <si>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</si>
  <si>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</si>
  <si>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</si>
  <si>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</si>
  <si>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</si>
  <si>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</si>
  <si>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</si>
  <si>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</si>
  <si>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</si>
  <si>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</si>
  <si>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</si>
  <si>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</si>
  <si>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</si>
  <si>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</si>
  <si>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</si>
  <si>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</si>
  <si>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</si>
  <si>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</si>
  <si>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</si>
  <si>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</si>
  <si>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</si>
  <si>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</si>
  <si>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</si>
  <si>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</si>
  <si>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</si>
  <si>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</si>
  <si>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</si>
  <si>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</si>
  <si>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</si>
  <si>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</si>
  <si>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</si>
  <si>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</si>
  <si>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</si>
  <si>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</si>
  <si>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</si>
  <si>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</si>
  <si>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</si>
  <si>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</si>
  <si>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</si>
  <si>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</si>
  <si>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</si>
  <si>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</si>
  <si>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</si>
  <si>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</si>
  <si>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</si>
  <si>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</si>
  <si>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</si>
  <si>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</si>
  <si>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</si>
  <si>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</si>
  <si>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</si>
  <si>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</si>
  <si>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</si>
  <si>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</si>
  <si>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</si>
  <si>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</si>
  <si>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</si>
  <si>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</si>
  <si>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</si>
  <si>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</si>
  <si>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</si>
  <si>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</si>
  <si>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</si>
  <si>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</si>
  <si>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</si>
  <si>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</si>
  <si>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</si>
  <si>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</si>
  <si>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</si>
  <si>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</si>
  <si>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</si>
  <si>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</si>
  <si>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</si>
  <si>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</si>
  <si>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</si>
  <si>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</si>
  <si>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</si>
  <si>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</si>
  <si>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</si>
  <si>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</si>
  <si>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</si>
  <si>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</si>
  <si>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</si>
  <si>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</si>
  <si>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</si>
  <si>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</si>
  <si>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</si>
  <si>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</si>
  <si>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</si>
  <si>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</si>
  <si>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</si>
  <si>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</si>
  <si>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</si>
  <si>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</si>
  <si>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</si>
  <si>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</si>
  <si>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</si>
  <si>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</si>
  <si>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</si>
  <si>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</si>
  <si>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</si>
  <si>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</si>
  <si>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</si>
  <si>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</si>
  <si>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</si>
  <si>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</si>
  <si>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</si>
  <si>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</si>
  <si>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</si>
  <si>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</si>
  <si>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</si>
  <si>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</si>
  <si>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</si>
  <si>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</si>
  <si>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</si>
  <si>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</si>
  <si>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</si>
  <si>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</si>
  <si>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</si>
  <si>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</si>
  <si>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</si>
  <si>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</si>
  <si>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</si>
  <si>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</si>
  <si>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</si>
  <si>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</si>
  <si>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</si>
  <si>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</si>
  <si>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</si>
  <si>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</si>
  <si>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</si>
  <si>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</si>
  <si>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</si>
  <si>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</si>
  <si>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</si>
  <si>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</si>
  <si>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</si>
  <si>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</si>
  <si>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</si>
  <si>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</si>
  <si>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</si>
  <si>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</si>
  <si>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</si>
  <si>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</si>
  <si>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</si>
  <si>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</si>
  <si>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</si>
  <si>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</si>
  <si>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</si>
  <si>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</si>
  <si>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</si>
  <si>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</si>
  <si>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</si>
  <si>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</si>
  <si>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</si>
  <si>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</si>
  <si>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</si>
  <si>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</si>
  <si>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</si>
  <si>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</si>
  <si>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</si>
  <si>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</si>
  <si>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</si>
  <si>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</si>
  <si>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</si>
  <si>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</si>
  <si>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</si>
  <si>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</si>
  <si>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</si>
  <si>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</si>
  <si>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</si>
  <si>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</si>
  <si>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</si>
  <si>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</si>
  <si>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</si>
  <si>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</si>
  <si>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</si>
  <si>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</si>
  <si>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</si>
  <si>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</si>
  <si>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</si>
  <si>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</si>
  <si>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</si>
  <si>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</si>
  <si>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</si>
  <si>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</si>
  <si>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</si>
  <si>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</si>
  <si>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</si>
  <si>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</si>
  <si>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</si>
  <si>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</si>
  <si>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</si>
  <si>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</si>
  <si>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</si>
  <si>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</si>
  <si>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</si>
  <si>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</si>
  <si>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</si>
  <si>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</si>
  <si>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</si>
  <si>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</si>
  <si>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</si>
  <si>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</si>
  <si>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</si>
  <si>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</si>
  <si>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</si>
  <si>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</si>
  <si>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</si>
  <si>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</si>
  <si>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</si>
  <si>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</si>
  <si>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</si>
  <si>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</si>
  <si>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</si>
  <si>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</si>
  <si>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</si>
  <si>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</si>
  <si>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</si>
  <si>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</si>
  <si>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</si>
  <si>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</si>
  <si>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</si>
  <si>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</si>
  <si>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</si>
  <si>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</si>
  <si>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</si>
  <si>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</si>
  <si>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</si>
  <si>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</si>
  <si>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</si>
  <si>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</si>
  <si>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</si>
  <si>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</si>
  <si>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</si>
  <si>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</si>
  <si>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</si>
  <si>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</si>
  <si>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</si>
  <si>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</si>
  <si>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</si>
  <si>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</si>
  <si>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</si>
  <si>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</si>
  <si>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</si>
  <si>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</si>
  <si>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</si>
  <si>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</si>
  <si>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</si>
  <si>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</si>
  <si>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</si>
  <si>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</si>
  <si>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</si>
  <si>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</si>
  <si>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</si>
  <si>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</si>
  <si>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</si>
  <si>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</si>
  <si>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</si>
  <si>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</si>
  <si>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</si>
  <si>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</si>
  <si>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</si>
  <si>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</si>
  <si>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</si>
  <si>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</si>
  <si>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</si>
  <si>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</si>
  <si>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</si>
  <si>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</si>
  <si>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</si>
  <si>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</si>
  <si>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</si>
  <si>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</si>
  <si>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</si>
  <si>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</si>
  <si>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</si>
  <si>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</si>
  <si>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</si>
  <si>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</si>
  <si>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</si>
  <si>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</si>
  <si>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</si>
  <si>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</si>
  <si>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</si>
  <si>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</si>
  <si>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</si>
  <si>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</si>
  <si>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</si>
  <si>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</si>
  <si>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</si>
  <si>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</si>
  <si>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</si>
  <si>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</si>
  <si>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</si>
  <si>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</si>
  <si>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</si>
  <si>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</si>
  <si>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</si>
  <si>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</si>
  <si>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</si>
  <si>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</si>
  <si>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</si>
  <si>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</si>
  <si>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</si>
  <si>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</si>
  <si>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</si>
  <si>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</si>
  <si>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</si>
  <si>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</si>
  <si>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</si>
  <si>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</si>
  <si>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</si>
  <si>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</si>
  <si>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</si>
  <si>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</si>
  <si>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</si>
  <si>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</si>
  <si>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</si>
  <si>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</si>
  <si>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</si>
  <si>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</si>
  <si>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</si>
  <si>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</si>
  <si>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</si>
  <si>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</si>
  <si>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</si>
  <si>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</si>
  <si>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</si>
  <si>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</si>
  <si>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</si>
  <si>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</si>
  <si>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</si>
  <si>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</si>
  <si>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</si>
  <si>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</si>
  <si>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</si>
  <si>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</si>
  <si>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</si>
  <si>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</si>
  <si>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</si>
  <si>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</si>
  <si>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</si>
  <si>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</si>
  <si>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</si>
  <si>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</si>
  <si>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</si>
  <si>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</si>
  <si>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</si>
  <si>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</si>
  <si>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</si>
  <si>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</si>
  <si>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</si>
  <si>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</si>
  <si>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</si>
  <si>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</si>
  <si>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</si>
  <si>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</si>
  <si>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</si>
  <si>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</si>
  <si>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</si>
  <si>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</si>
  <si>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</si>
  <si>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</si>
  <si>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</si>
  <si>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</si>
  <si>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</si>
  <si>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</si>
  <si>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</si>
  <si>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</si>
  <si>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</si>
  <si>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</si>
  <si>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</si>
  <si>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</si>
  <si>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</si>
  <si>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</si>
  <si>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</si>
  <si>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</si>
  <si>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</si>
  <si>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</si>
  <si>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</si>
  <si>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</si>
  <si>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</si>
  <si>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</si>
  <si>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</si>
  <si>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</si>
  <si>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</si>
  <si>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</si>
  <si>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</si>
  <si>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</si>
  <si>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</si>
  <si>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</si>
  <si>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</si>
  <si>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</si>
  <si>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</si>
  <si>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</si>
  <si>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</si>
  <si>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</si>
  <si>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</si>
  <si>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</si>
  <si>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</si>
  <si>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</si>
  <si>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</si>
  <si>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</si>
  <si>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</si>
  <si>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</si>
  <si>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</si>
  <si>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</si>
  <si>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</si>
  <si>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</si>
  <si>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</si>
  <si>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</si>
  <si>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</si>
  <si>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</si>
  <si>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</si>
  <si>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</si>
  <si>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</si>
  <si>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</si>
  <si>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</si>
  <si>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</si>
  <si>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</si>
  <si>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</si>
  <si>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</si>
  <si>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</si>
  <si>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</si>
  <si>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</si>
  <si>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</si>
  <si>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</si>
  <si>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</si>
  <si>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</si>
  <si>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</si>
  <si>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</si>
  <si>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</si>
  <si>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</si>
  <si>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</si>
  <si>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</si>
  <si>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</si>
  <si>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</si>
  <si>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</si>
  <si>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</si>
  <si>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</si>
  <si>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</si>
  <si>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</si>
  <si>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</si>
  <si>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</si>
  <si>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</si>
  <si>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</si>
  <si>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</si>
  <si>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</si>
  <si>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</si>
  <si>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</si>
  <si>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</si>
  <si>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</si>
  <si>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</si>
  <si>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</si>
  <si>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</si>
  <si>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</si>
  <si>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</si>
  <si>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</si>
  <si>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</si>
  <si>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</si>
  <si>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</si>
  <si>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</si>
  <si>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</si>
  <si>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</si>
  <si>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</si>
  <si>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</si>
  <si>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</si>
  <si>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</si>
  <si>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</si>
  <si>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</si>
  <si>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</si>
  <si>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</si>
  <si>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</si>
  <si>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</si>
  <si>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</si>
  <si>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</si>
  <si>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</si>
  <si>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</si>
  <si>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</si>
  <si>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</si>
  <si>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</si>
  <si>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</si>
  <si>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</si>
  <si>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</si>
  <si>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</si>
  <si>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</si>
  <si>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</si>
  <si>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</si>
  <si>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</si>
  <si>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</si>
  <si>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</si>
  <si>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</si>
  <si>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</si>
  <si>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</si>
  <si>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</si>
  <si>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</si>
  <si>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</si>
  <si>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</si>
  <si>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</si>
  <si>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</si>
  <si>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</si>
  <si>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</si>
  <si>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</si>
  <si>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</si>
  <si>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</si>
  <si>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</si>
  <si>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</si>
  <si>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</si>
  <si>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</si>
  <si>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</si>
  <si>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</si>
  <si>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</si>
  <si>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</si>
  <si>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</si>
  <si>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</si>
  <si>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</si>
  <si>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</si>
  <si>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</si>
  <si>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</si>
  <si>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</si>
  <si>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</si>
  <si>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</si>
  <si>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</si>
  <si>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</si>
  <si>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</si>
  <si>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</si>
  <si>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</si>
  <si>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</si>
  <si>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</si>
  <si>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</si>
  <si>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</si>
  <si>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</si>
  <si>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</si>
  <si>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</si>
  <si>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</si>
  <si>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</si>
  <si>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</si>
  <si>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</si>
  <si>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</si>
  <si>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</si>
  <si>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</si>
  <si>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</si>
  <si>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</si>
  <si>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</si>
  <si>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</si>
  <si>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</si>
  <si>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</si>
  <si>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</si>
  <si>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</si>
  <si>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</si>
  <si>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</si>
  <si>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</si>
  <si>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</si>
  <si>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</si>
  <si>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</si>
  <si>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</si>
  <si>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</si>
  <si>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</si>
  <si>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</si>
  <si>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</si>
  <si>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</si>
  <si>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</si>
  <si>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</si>
  <si>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</si>
  <si>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</si>
  <si>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</si>
  <si>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</si>
  <si>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</si>
  <si>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</si>
  <si>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</si>
  <si>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</si>
  <si>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</si>
  <si>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</si>
  <si>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</si>
  <si>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</si>
  <si>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</si>
  <si>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</si>
  <si>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</si>
  <si>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</si>
  <si>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</si>
  <si>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</si>
  <si>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</si>
  <si>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</si>
  <si>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</si>
  <si>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</si>
  <si>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</si>
  <si>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</si>
  <si>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</si>
  <si>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</si>
  <si>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</si>
  <si>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</si>
  <si>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</si>
  <si>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</si>
  <si>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</si>
  <si>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</si>
  <si>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</si>
  <si>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</si>
  <si>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</si>
  <si>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</si>
  <si>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</si>
  <si>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</si>
  <si>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</si>
  <si>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</si>
  <si>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</si>
  <si>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</si>
  <si>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</si>
  <si>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</si>
  <si>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</si>
  <si>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</si>
  <si>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</si>
  <si>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</si>
  <si>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</si>
  <si>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</si>
  <si>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</si>
  <si>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</si>
  <si>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</si>
  <si>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</si>
  <si>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</si>
  <si>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</si>
  <si>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</si>
  <si>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</si>
  <si>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</si>
  <si>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</si>
  <si>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</si>
  <si>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</si>
  <si>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</si>
  <si>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</si>
  <si>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</si>
  <si>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</si>
  <si>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</si>
  <si>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</si>
  <si>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</si>
  <si>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</si>
  <si>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</si>
  <si>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</si>
  <si>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</si>
  <si>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</si>
  <si>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</si>
  <si>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</si>
  <si>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</si>
  <si>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</si>
  <si>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</si>
  <si>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</si>
  <si>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</si>
  <si>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</si>
  <si>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</si>
  <si>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</si>
  <si>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</si>
  <si>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</si>
  <si>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</si>
  <si>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</si>
  <si>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</si>
  <si>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</si>
  <si>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</si>
  <si>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</si>
  <si>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</si>
  <si>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</si>
  <si>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</si>
  <si>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</si>
  <si>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</si>
  <si>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</si>
  <si>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</si>
  <si>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</si>
  <si>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</si>
  <si>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</si>
  <si>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</si>
  <si>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</si>
  <si>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</si>
  <si>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</si>
  <si>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</si>
  <si>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</si>
  <si>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</si>
  <si>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</si>
  <si>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</si>
  <si>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</si>
  <si>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</si>
  <si>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</si>
  <si>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</si>
  <si>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</si>
  <si>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</si>
  <si>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</si>
  <si>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</si>
  <si>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</si>
  <si>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</si>
  <si>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</si>
  <si>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</si>
  <si>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</si>
  <si>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</si>
  <si>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</si>
  <si>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</si>
  <si>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</si>
  <si>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</si>
  <si>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</si>
  <si>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</si>
  <si>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</si>
  <si>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</si>
  <si>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</si>
  <si>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</si>
  <si>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</si>
  <si>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</si>
  <si>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</si>
  <si>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</si>
  <si>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</si>
  <si>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</si>
  <si>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</si>
  <si>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</si>
  <si>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</si>
  <si>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</si>
  <si>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</si>
  <si>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</si>
  <si>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</si>
  <si>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</si>
  <si>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</si>
  <si>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</si>
  <si>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</si>
  <si>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</si>
  <si>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</si>
  <si>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</si>
  <si>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</si>
  <si>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</si>
  <si>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</si>
  <si>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</si>
  <si>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</si>
  <si>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</si>
  <si>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</si>
  <si>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</si>
  <si>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</si>
  <si>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</si>
  <si>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</si>
  <si>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</si>
  <si>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</si>
  <si>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</si>
  <si>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</si>
  <si>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</si>
  <si>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</si>
  <si>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</si>
  <si>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</si>
  <si>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</si>
  <si>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</si>
  <si>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</si>
  <si>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</si>
  <si>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</si>
  <si>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</si>
  <si>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</si>
  <si>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</si>
  <si>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</si>
  <si>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</si>
  <si>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</si>
  <si>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</si>
  <si>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</si>
  <si>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</si>
  <si>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</si>
  <si>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</si>
  <si>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</si>
  <si>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</si>
  <si>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</si>
  <si>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</si>
  <si>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</si>
  <si>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</si>
  <si>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</si>
  <si>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</si>
  <si>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</si>
  <si>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</si>
  <si>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</si>
  <si>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</si>
  <si>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</si>
  <si>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</si>
  <si>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</si>
  <si>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</si>
  <si>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</si>
  <si>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</si>
  <si>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</si>
  <si>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</si>
  <si>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</si>
  <si>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</si>
  <si>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</si>
  <si>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</si>
  <si>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</si>
  <si>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</si>
  <si>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</si>
  <si>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</si>
  <si>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</si>
  <si>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</si>
  <si>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</si>
  <si>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</si>
  <si>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</si>
  <si>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</si>
  <si>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</si>
  <si>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</si>
  <si>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</si>
  <si>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</si>
  <si>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</si>
  <si>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</si>
  <si>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</si>
  <si>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</si>
  <si>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</si>
  <si>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</si>
  <si>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</si>
  <si>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</si>
  <si>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</si>
  <si>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</si>
  <si>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</si>
  <si>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</si>
  <si>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</si>
  <si>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</si>
  <si>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</si>
  <si>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</si>
  <si>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</si>
  <si>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</si>
  <si>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</si>
  <si>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</si>
  <si>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</si>
  <si>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</si>
  <si>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</si>
  <si>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</si>
  <si>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</si>
  <si>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</si>
  <si>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</si>
  <si>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</si>
  <si>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</si>
  <si>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</si>
  <si>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</si>
  <si>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</si>
  <si>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</si>
  <si>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</si>
  <si>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</si>
  <si>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</si>
  <si>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</si>
  <si>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</si>
  <si>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</si>
  <si>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</si>
  <si>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</si>
  <si>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</si>
  <si>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</si>
  <si>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</si>
  <si>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</si>
  <si>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</si>
  <si>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</si>
  <si>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</si>
  <si>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</si>
  <si>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</si>
  <si>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</si>
  <si>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</si>
  <si>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</si>
  <si>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</si>
  <si>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</si>
  <si>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</si>
  <si>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</si>
  <si>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</si>
  <si>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</si>
  <si>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</si>
  <si>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</si>
  <si>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</si>
  <si>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</si>
  <si>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</si>
  <si>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</si>
  <si>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</si>
  <si>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</si>
  <si>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</si>
  <si>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</si>
  <si>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</si>
  <si>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</si>
  <si>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</si>
  <si>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</si>
  <si>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</si>
  <si>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</si>
  <si>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</si>
  <si>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</si>
  <si>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</si>
  <si>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</si>
  <si>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</si>
  <si>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</si>
  <si>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</si>
  <si>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</si>
  <si>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</si>
  <si>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</si>
  <si>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</si>
  <si>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</si>
  <si>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</si>
  <si>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</si>
  <si>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</si>
  <si>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</si>
  <si>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</si>
  <si>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</si>
  <si>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</si>
  <si>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</si>
  <si>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</si>
  <si>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</si>
  <si>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</si>
  <si>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</si>
  <si>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</si>
  <si>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</si>
  <si>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</si>
  <si>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</si>
  <si>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</si>
  <si>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</si>
  <si>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</si>
  <si>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</si>
  <si>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</si>
  <si>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</si>
  <si>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</si>
  <si>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</si>
  <si>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</si>
  <si>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</si>
  <si>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</si>
  <si>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</si>
  <si>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</si>
  <si>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</si>
  <si>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</si>
  <si>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</si>
  <si>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</si>
  <si>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</si>
  <si>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</si>
  <si>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</si>
  <si>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</si>
  <si>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</si>
  <si>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</si>
  <si>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</si>
  <si>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</si>
  <si>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</si>
  <si>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</si>
  <si>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</si>
  <si>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</si>
  <si>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</si>
  <si>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</si>
  <si>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</si>
  <si>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</si>
  <si>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</si>
  <si>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</si>
  <si>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</si>
  <si>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</si>
  <si>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</si>
  <si>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</si>
  <si>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</si>
  <si>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</si>
  <si>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</si>
  <si>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</si>
  <si>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</si>
  <si>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</si>
  <si>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</si>
  <si>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</si>
  <si>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</si>
  <si>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</si>
  <si>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</si>
  <si>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</si>
  <si>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</si>
  <si>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</si>
  <si>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</si>
  <si>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</si>
  <si>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</si>
  <si>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</si>
  <si>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</si>
  <si>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</si>
  <si>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</si>
  <si>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</si>
  <si>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</si>
  <si>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</si>
  <si>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</si>
  <si>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</si>
  <si>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</si>
  <si>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</si>
  <si>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</si>
  <si>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</si>
  <si>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</si>
  <si>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</si>
  <si>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</si>
  <si>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</si>
  <si>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</si>
  <si>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</si>
  <si>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</si>
  <si>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</si>
  <si>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</si>
  <si>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</si>
  <si>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</si>
  <si>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</si>
  <si>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</si>
  <si>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</si>
  <si>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</si>
  <si>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</si>
  <si>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</si>
  <si>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</si>
  <si>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</si>
  <si>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</si>
  <si>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</si>
  <si>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</si>
  <si>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</si>
  <si>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</si>
  <si>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</si>
  <si>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</si>
  <si>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</si>
  <si>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</si>
  <si>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</si>
  <si>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</si>
  <si>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</si>
  <si>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</si>
  <si>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</si>
  <si>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</si>
  <si>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</si>
  <si>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</si>
  <si>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</si>
  <si>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</si>
  <si>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</si>
  <si>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</si>
  <si>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</si>
  <si>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</si>
  <si>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</si>
  <si>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</si>
  <si>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</si>
  <si>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</si>
  <si>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</si>
  <si>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</si>
  <si>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</si>
  <si>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</si>
  <si>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</si>
  <si>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</si>
  <si>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</si>
  <si>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</si>
  <si>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</si>
  <si>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</si>
  <si>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</si>
  <si>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</si>
  <si>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</si>
  <si>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</si>
  <si>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</si>
  <si>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</si>
  <si>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</si>
  <si>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</si>
  <si>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</si>
  <si>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</si>
  <si>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</si>
  <si>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</si>
  <si>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</si>
  <si>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</si>
  <si>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</si>
  <si>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</si>
  <si>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</si>
  <si>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</si>
  <si>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</si>
  <si>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</si>
  <si>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</si>
  <si>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</si>
  <si>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</si>
  <si>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</si>
  <si>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</si>
  <si>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</si>
  <si>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</si>
  <si>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</si>
  <si>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</si>
  <si>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</si>
  <si>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</si>
  <si>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</si>
  <si>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</si>
  <si>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</si>
  <si>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</si>
  <si>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</si>
  <si>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</si>
  <si>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</si>
  <si>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</si>
  <si>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</si>
  <si>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</si>
  <si>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</si>
  <si>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</si>
  <si>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</si>
  <si>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</si>
  <si>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</si>
  <si>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</si>
  <si>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</si>
  <si>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</si>
  <si>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</si>
  <si>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</si>
  <si>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</si>
  <si>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</si>
  <si>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</si>
  <si>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</si>
  <si>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</si>
  <si>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</si>
  <si>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</si>
  <si>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</si>
  <si>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</si>
  <si>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</si>
  <si>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</si>
  <si>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</si>
  <si>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</si>
  <si>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</si>
  <si>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</si>
  <si>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</si>
  <si>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</si>
  <si>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</si>
  <si>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</si>
  <si>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</si>
  <si>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</si>
  <si>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</si>
  <si>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</si>
  <si>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</si>
  <si>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</si>
  <si>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</si>
  <si>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</si>
  <si>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</si>
  <si>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</si>
  <si>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</si>
  <si>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</si>
  <si>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</si>
  <si>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</si>
  <si>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</si>
  <si>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</si>
  <si>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</si>
  <si>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</si>
  <si>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</si>
  <si>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</si>
  <si>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</si>
  <si>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</si>
  <si>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</si>
  <si>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</si>
  <si>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</si>
  <si>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</si>
  <si>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</si>
  <si>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</si>
  <si>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</si>
  <si>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</si>
  <si>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</si>
  <si>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</si>
  <si>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</si>
  <si>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</si>
  <si>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</si>
  <si>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</si>
  <si>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</si>
  <si>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</si>
  <si>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</si>
  <si>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</si>
  <si>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</si>
  <si>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</si>
  <si>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</si>
  <si>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</si>
  <si>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</si>
  <si>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</si>
  <si>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</si>
  <si>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</si>
  <si>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</si>
  <si>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</si>
  <si>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</si>
  <si>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</si>
  <si>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</si>
  <si>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</si>
  <si>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</si>
  <si>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</si>
  <si>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</si>
  <si>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</si>
  <si>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</si>
  <si>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</si>
  <si>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</si>
  <si>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</si>
  <si>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</si>
  <si>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</si>
  <si>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</si>
  <si>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</si>
  <si>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</si>
  <si>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</si>
  <si>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</si>
  <si>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</si>
  <si>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</si>
  <si>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</si>
  <si>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</si>
  <si>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</si>
  <si>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</si>
  <si>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</si>
  <si>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</si>
  <si>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</si>
  <si>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</si>
  <si>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</si>
  <si>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</si>
  <si>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</si>
  <si>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</si>
  <si>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</si>
  <si>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</si>
  <si>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</si>
  <si>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</si>
  <si>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</si>
  <si>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</si>
  <si>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</si>
  <si>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</si>
  <si>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</si>
  <si>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</si>
  <si>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</si>
  <si>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</si>
  <si>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</si>
  <si>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</si>
  <si>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</si>
  <si>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</si>
  <si>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</si>
  <si>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</si>
  <si>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</si>
  <si>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</si>
  <si>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</si>
  <si>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</si>
  <si>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</si>
  <si>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</si>
  <si>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</si>
  <si>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</si>
  <si>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</si>
  <si>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</si>
  <si>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</si>
  <si>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</si>
  <si>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</si>
  <si>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</si>
  <si>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</si>
  <si>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</si>
  <si>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</si>
  <si>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</si>
  <si>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</si>
  <si>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</si>
  <si>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</si>
  <si>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</si>
  <si>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</si>
  <si>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</si>
  <si>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</si>
  <si>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</si>
  <si>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</si>
  <si>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</si>
  <si>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</si>
  <si>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</si>
  <si>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</si>
  <si>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</si>
  <si>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</si>
  <si>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</si>
  <si>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</si>
  <si>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</si>
  <si>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</si>
  <si>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</si>
  <si>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</si>
  <si>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</si>
  <si>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</si>
  <si>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</si>
  <si>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</si>
  <si>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</si>
  <si>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</si>
  <si>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</si>
  <si>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</si>
  <si>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</si>
  <si>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</si>
  <si>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</si>
  <si>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</si>
  <si>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</si>
  <si>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</si>
  <si>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</si>
  <si>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</si>
  <si>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</si>
  <si>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</si>
  <si>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</si>
  <si>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</si>
  <si>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</si>
  <si>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</si>
  <si>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</si>
  <si>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</si>
  <si>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</si>
  <si>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</si>
  <si>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</si>
  <si>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</si>
  <si>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</si>
  <si>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</si>
  <si>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</si>
  <si>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</si>
  <si>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</si>
  <si>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</si>
  <si>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</si>
  <si>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</si>
  <si>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</si>
  <si>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</si>
  <si>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</si>
  <si>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</si>
  <si>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</si>
  <si>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</si>
  <si>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</si>
  <si>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</si>
  <si>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</si>
  <si>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</si>
  <si>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</si>
  <si>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</si>
  <si>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</si>
  <si>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</si>
  <si>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</si>
  <si>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</si>
  <si>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</si>
  <si>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</si>
  <si>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</si>
  <si>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</si>
  <si>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</si>
  <si>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</si>
  <si>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</si>
  <si>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</si>
  <si>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</si>
  <si>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</si>
  <si>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</si>
  <si>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</si>
  <si>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</si>
  <si>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</si>
  <si>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</si>
  <si>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</si>
  <si>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</si>
  <si>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</si>
  <si>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</si>
  <si>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</si>
  <si>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</si>
  <si>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</si>
  <si>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</si>
  <si>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</si>
  <si>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</si>
  <si>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</si>
  <si>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</si>
  <si>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</si>
  <si>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</si>
  <si>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</si>
  <si>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</si>
  <si>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</si>
  <si>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</si>
  <si>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</si>
  <si>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</si>
  <si>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</si>
  <si>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</si>
  <si>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</si>
  <si>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</si>
  <si>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</si>
  <si>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</si>
  <si>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</si>
  <si>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</si>
  <si>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</si>
  <si>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</si>
  <si>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</si>
  <si>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</si>
  <si>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</si>
  <si>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</si>
  <si>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</si>
  <si>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</si>
  <si>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</si>
  <si>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</si>
  <si>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</si>
  <si>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</si>
  <si>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</si>
  <si>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</si>
  <si>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</si>
  <si>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</si>
  <si>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</si>
  <si>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</si>
  <si>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</si>
  <si>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</si>
  <si>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</si>
  <si>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</si>
  <si>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</si>
  <si>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</si>
  <si>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</si>
  <si>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</si>
  <si>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</si>
  <si>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</si>
  <si>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</si>
  <si>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</si>
  <si>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</si>
  <si>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</si>
  <si>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</si>
  <si>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</si>
  <si>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</si>
  <si>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</si>
  <si>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</si>
  <si>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</si>
  <si>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</si>
  <si>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</si>
  <si>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</si>
  <si>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</si>
  <si>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</si>
  <si>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</si>
  <si>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</si>
  <si>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</si>
  <si>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</si>
  <si>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</si>
  <si>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</si>
  <si>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</si>
  <si>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</si>
  <si>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</si>
  <si>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</si>
  <si>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</si>
  <si>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</si>
  <si>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</si>
  <si>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</si>
  <si>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</si>
  <si>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</si>
  <si>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</si>
  <si>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</si>
  <si>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</si>
  <si>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</si>
  <si>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</si>
  <si>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</si>
  <si>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</si>
  <si>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</si>
  <si>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</si>
  <si>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</si>
  <si>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</si>
  <si>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</si>
  <si>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</si>
  <si>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</si>
  <si>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</si>
  <si>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</si>
  <si>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</si>
  <si>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</si>
  <si>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</si>
  <si>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</si>
  <si>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</si>
  <si>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</si>
  <si>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</si>
  <si>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</si>
  <si>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</si>
  <si>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</si>
  <si>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</si>
  <si>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</si>
  <si>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</si>
  <si>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</si>
  <si>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</si>
  <si>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</si>
  <si>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</si>
  <si>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</si>
  <si>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</si>
  <si>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</si>
  <si>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</si>
  <si>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</si>
  <si>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</si>
  <si>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</si>
  <si>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</si>
  <si>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</si>
  <si>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</si>
  <si>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</si>
  <si>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</si>
  <si>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</si>
  <si>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</si>
  <si>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</si>
  <si>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</si>
  <si>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</si>
  <si>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</si>
  <si>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</si>
  <si>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</si>
  <si>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</si>
  <si>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</si>
  <si>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</si>
  <si>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</si>
  <si>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</si>
  <si>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</si>
  <si>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</si>
  <si>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</si>
  <si>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</si>
  <si>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</si>
  <si>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</si>
  <si>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</si>
  <si>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</si>
  <si>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</si>
  <si>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</si>
  <si>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</si>
  <si>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</si>
  <si>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</si>
  <si>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</si>
  <si>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</si>
  <si>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</si>
  <si>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</si>
  <si>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</si>
  <si>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</si>
  <si>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</si>
  <si>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</si>
  <si>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</si>
  <si>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</si>
  <si>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</si>
  <si>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</si>
  <si>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</si>
  <si>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</si>
  <si>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</si>
  <si>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</si>
  <si>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</si>
  <si>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</si>
  <si>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</si>
  <si>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</si>
  <si>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</si>
  <si>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</si>
  <si>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</si>
  <si>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</si>
  <si>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</si>
  <si>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</si>
  <si>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</si>
  <si>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</si>
  <si>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</si>
  <si>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</si>
  <si>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</si>
  <si>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</si>
  <si>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</si>
  <si>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</si>
  <si>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</si>
  <si>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</si>
  <si>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</si>
  <si>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</si>
  <si>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</si>
  <si>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</si>
  <si>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</si>
  <si>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</si>
  <si>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</si>
  <si>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</si>
  <si>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</si>
  <si>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</si>
  <si>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</si>
  <si>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</si>
  <si>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</si>
  <si>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</si>
  <si>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</si>
  <si>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</si>
  <si>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</si>
  <si>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</si>
  <si>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</si>
  <si>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</si>
  <si>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</si>
  <si>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</si>
  <si>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</si>
  <si>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</si>
  <si>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</si>
  <si>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</si>
  <si>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</si>
  <si>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</si>
  <si>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</si>
  <si>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</si>
  <si>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</si>
  <si>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</si>
  <si>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</si>
  <si>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</si>
  <si>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</si>
  <si>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</si>
  <si>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</si>
  <si>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</si>
  <si>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</si>
  <si>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</si>
  <si>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</si>
  <si>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</si>
  <si>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</si>
  <si>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</si>
  <si>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</si>
  <si>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</si>
  <si>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</si>
  <si>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</si>
  <si>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</si>
  <si>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</si>
  <si>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</si>
  <si>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</si>
  <si>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</si>
  <si>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</si>
  <si>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</si>
  <si>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</si>
  <si>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</si>
  <si>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</si>
  <si>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</si>
  <si>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</si>
  <si>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</si>
  <si>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</si>
  <si>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</si>
  <si>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</si>
  <si>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</si>
  <si>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</si>
  <si>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</si>
  <si>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</si>
  <si>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</si>
  <si>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</si>
  <si>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</si>
  <si>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</si>
  <si>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</si>
  <si>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</si>
  <si>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</si>
  <si>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</si>
  <si>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</si>
  <si>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</si>
  <si>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</si>
  <si>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</si>
  <si>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</si>
  <si>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</si>
  <si>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</si>
  <si>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</si>
  <si>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</si>
  <si>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</si>
  <si>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</si>
  <si>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</si>
  <si>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</si>
  <si>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</si>
  <si>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</si>
  <si>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</si>
  <si>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</si>
  <si>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</si>
  <si>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</si>
  <si>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</si>
  <si>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</si>
  <si>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</si>
  <si>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</si>
  <si>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</si>
  <si>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</si>
  <si>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</si>
  <si>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</si>
  <si>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</si>
  <si>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</si>
  <si>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</si>
  <si>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</si>
  <si>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</si>
  <si>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</si>
  <si>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</si>
  <si>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</si>
  <si>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</si>
  <si>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</si>
  <si>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</si>
  <si>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</si>
  <si>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</si>
  <si>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</si>
  <si>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</si>
  <si>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</si>
  <si>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</si>
  <si>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</si>
  <si>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</si>
  <si>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</si>
  <si>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</si>
  <si>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</si>
  <si>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</si>
  <si>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</si>
  <si>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</si>
  <si>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</si>
  <si>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</si>
  <si>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</si>
  <si>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</si>
  <si>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</si>
  <si>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</si>
  <si>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</si>
  <si>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</si>
  <si>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</si>
  <si>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</si>
  <si>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</si>
  <si>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</si>
  <si>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</si>
  <si>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</si>
  <si>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</si>
  <si>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</si>
  <si>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</si>
  <si>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</si>
  <si>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</si>
  <si>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</si>
  <si>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</si>
  <si>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</si>
  <si>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</si>
  <si>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</si>
  <si>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</si>
  <si>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</si>
  <si>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</si>
  <si>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</si>
  <si>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</si>
  <si>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</si>
  <si>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</si>
  <si>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</si>
  <si>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</si>
  <si>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</si>
  <si>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</si>
  <si>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</si>
  <si>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</si>
  <si>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</si>
  <si>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</si>
  <si>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</si>
  <si>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</si>
  <si>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</si>
  <si>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</si>
  <si>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</si>
  <si>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</si>
  <si>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</si>
  <si>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</si>
  <si>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</si>
  <si>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</si>
  <si>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</si>
  <si>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</si>
  <si>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</si>
  <si>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</si>
  <si>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</si>
  <si>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</si>
  <si>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</si>
  <si>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</si>
  <si>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</si>
  <si>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</si>
  <si>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</si>
  <si>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</si>
  <si>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</si>
  <si>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</si>
  <si>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</si>
  <si>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</si>
  <si>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</si>
  <si>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</si>
  <si>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</si>
  <si>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</si>
  <si>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</si>
  <si>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</si>
  <si>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</si>
  <si>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</si>
  <si>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</si>
  <si>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</si>
  <si>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</si>
  <si>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</si>
  <si>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</si>
  <si>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</si>
  <si>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</si>
  <si>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</si>
  <si>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</si>
  <si>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</si>
  <si>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</si>
  <si>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</si>
  <si>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</si>
  <si>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</si>
  <si>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</si>
  <si>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</si>
  <si>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</si>
  <si>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</si>
  <si>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</si>
  <si>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</si>
  <si>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</si>
  <si>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</si>
  <si>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</si>
  <si>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</si>
  <si>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</si>
  <si>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</si>
  <si>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</si>
  <si>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</si>
  <si>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</si>
  <si>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</si>
  <si>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</si>
  <si>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</si>
  <si>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</si>
  <si>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</si>
  <si>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</si>
  <si>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</si>
  <si>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</si>
  <si>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</si>
  <si>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</si>
  <si>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</si>
  <si>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</si>
  <si>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</si>
  <si>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</si>
  <si>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</si>
  <si>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</si>
  <si>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</si>
  <si>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</si>
  <si>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</si>
  <si>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</si>
  <si>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</si>
  <si>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</si>
  <si>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</si>
  <si>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</si>
  <si>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</si>
  <si>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</si>
  <si>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</si>
  <si>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</si>
  <si>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</si>
  <si>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</si>
  <si>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</si>
  <si>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</si>
  <si>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</si>
  <si>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</si>
  <si>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</si>
  <si>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</si>
  <si>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</si>
  <si>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</si>
  <si>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</si>
  <si>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</si>
  <si>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</si>
  <si>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</si>
  <si>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</si>
  <si>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</si>
  <si>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</si>
  <si>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</si>
  <si>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</si>
  <si>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</si>
  <si>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</si>
  <si>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</si>
  <si>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</si>
  <si>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</si>
  <si>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</si>
  <si>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</si>
  <si>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</si>
  <si>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</si>
  <si>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</si>
  <si>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</si>
  <si>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</si>
  <si>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</si>
  <si>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</si>
  <si>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</si>
  <si>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</si>
  <si>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</si>
  <si>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</si>
  <si>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</si>
  <si>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</si>
  <si>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</si>
  <si>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</si>
  <si>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</si>
  <si>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</si>
  <si>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</si>
  <si>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</si>
  <si>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</si>
  <si>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</si>
  <si>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</si>
  <si>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</si>
  <si>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</si>
  <si>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</si>
  <si>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</si>
  <si>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</si>
  <si>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</si>
  <si>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</si>
  <si>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</si>
  <si>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</si>
  <si>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</si>
  <si>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</si>
  <si>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</si>
  <si>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</si>
  <si>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</si>
  <si>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</si>
  <si>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</si>
  <si>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</si>
  <si>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</si>
  <si>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</si>
  <si>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</si>
  <si>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</si>
  <si>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</si>
  <si>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</si>
  <si>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</si>
  <si>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</si>
  <si>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</si>
  <si>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</si>
  <si>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</si>
  <si>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</si>
  <si>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</si>
  <si>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</si>
  <si>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</si>
  <si>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</si>
  <si>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</si>
  <si>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</si>
  <si>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</si>
  <si>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</si>
  <si>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</si>
  <si>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</si>
  <si>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</si>
  <si>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</si>
  <si>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</si>
  <si>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</si>
  <si>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</si>
  <si>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</si>
  <si>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</si>
  <si>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</si>
  <si>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</si>
  <si>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</si>
  <si>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</si>
  <si>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</si>
  <si>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</si>
  <si>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</si>
  <si>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</si>
  <si>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</si>
  <si>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</si>
  <si>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</si>
  <si>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</si>
  <si>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</si>
  <si>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</si>
  <si>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</si>
  <si>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</si>
  <si>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</si>
  <si>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</si>
  <si>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</si>
  <si>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</si>
  <si>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</si>
  <si>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</si>
  <si>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</si>
  <si>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</si>
  <si>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</si>
  <si>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</si>
  <si>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</si>
  <si>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</si>
  <si>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</si>
  <si>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</si>
  <si>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</si>
  <si>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</si>
  <si>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</si>
  <si>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</si>
  <si>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</si>
  <si>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</si>
  <si>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</si>
  <si>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</si>
  <si>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</si>
  <si>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</si>
  <si>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</si>
  <si>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</si>
  <si>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</si>
  <si>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</si>
  <si>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</si>
  <si>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</si>
  <si>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</si>
  <si>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</si>
  <si>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</si>
  <si>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</si>
  <si>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</si>
  <si>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</si>
  <si>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</si>
  <si>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</si>
  <si>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</si>
  <si>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</si>
  <si>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</si>
  <si>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</si>
  <si>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</si>
  <si>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</si>
  <si>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</si>
  <si>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</si>
  <si>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</si>
  <si>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</si>
  <si>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</si>
  <si>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</si>
  <si>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</si>
  <si>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</si>
  <si>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</si>
  <si>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</si>
  <si>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</si>
  <si>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</si>
  <si>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</si>
  <si>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</si>
  <si>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</si>
  <si>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</si>
  <si>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</si>
  <si>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</si>
  <si>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</si>
  <si>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</si>
  <si>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</si>
  <si>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</si>
  <si>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</si>
  <si>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</si>
  <si>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</si>
  <si>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</si>
  <si>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</si>
  <si>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</si>
  <si>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</si>
  <si>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</si>
  <si>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</si>
  <si>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</si>
  <si>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</si>
  <si>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</si>
  <si>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</si>
  <si>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</si>
  <si>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</si>
  <si>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</si>
  <si>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</si>
  <si>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</si>
  <si>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</si>
  <si>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</si>
  <si>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</si>
  <si>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</si>
  <si>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</si>
  <si>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</si>
  <si>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</si>
  <si>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</si>
  <si>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</si>
  <si>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</si>
  <si>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</si>
  <si>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</si>
  <si>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</si>
  <si>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</si>
  <si>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</si>
  <si>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</si>
  <si>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</si>
  <si>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</si>
  <si>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</si>
  <si>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</si>
  <si>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</si>
  <si>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</si>
  <si>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</si>
  <si>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</si>
  <si>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</si>
  <si>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</si>
  <si>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</si>
  <si>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</si>
  <si>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</si>
  <si>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</si>
  <si>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</si>
  <si>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</si>
  <si>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</si>
  <si>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</si>
  <si>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</si>
  <si>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</si>
  <si>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</si>
  <si>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</si>
  <si>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</si>
  <si>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</si>
  <si>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</si>
  <si>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</si>
  <si>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</si>
  <si>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</si>
  <si>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</si>
  <si>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</si>
  <si>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</si>
  <si>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</si>
  <si>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</si>
  <si>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2021-20-10000664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</si>
</sst>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2776</v>
      </c>
      <c r="D15" s="35"/>
      <c r="E15" s="35"/>
      <c r="F15" s="5"/>
      <c r="G15" s="32" t="s">
        <v>1168</v>
      </c>
      <c r="H15" s="101" t="s">
        <v>459</v>
      </c>
      <c r="I15" s="32" t="s">
        <v>2624</v>
      </c>
      <c r="J15" s="106"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181"/>
      <c r="I20" s="143" t="s">
        <v>459</v>
      </c>
      <c r="J20" s="144" t="s">
        <v>461</v>
      </c>
      <c r="K20" s="145">
        <v>7080412311</v>
      </c>
      <c r="L20" s="146">
        <v>44228</v>
      </c>
      <c r="M20" s="146">
        <v>44561</v>
      </c>
      <c r="N20" s="129">
        <f>+(M20-L20)/30</f>
        <v>11.1</v>
      </c>
      <c r="O20" s="132"/>
      <c r="U20" s="128"/>
      <c r="V20" s="103">
        <f ca="1">NOW()</f>
        <v>44194.720580787034</v>
      </c>
      <c r="W20" s="103">
        <f ca="1">NOW()</f>
        <v>44194.720580787034</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PROYECTO NUEVO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2688</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4"/>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4"/>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2689</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2689</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2689</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2690</v>
      </c>
      <c r="E51" s="139">
        <v>40926</v>
      </c>
      <c r="F51" s="139">
        <v>41273</v>
      </c>
      <c r="G51" s="154">
        <f t="shared" ref="G51:G107" si="3">IF(AND(E51&lt;&gt;"",F51&lt;&gt;""),((F51-E51)/30),"")</f>
        <v>11.566666666666666</v>
      </c>
      <c r="H51" s="116" t="s">
        <v>2693</v>
      </c>
      <c r="I51" s="115" t="s">
        <v>2694</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2691</v>
      </c>
      <c r="E52" s="139">
        <v>40926</v>
      </c>
      <c r="F52" s="139">
        <v>41273</v>
      </c>
      <c r="G52" s="154">
        <f t="shared" si="3"/>
        <v>11.566666666666666</v>
      </c>
      <c r="H52" s="116" t="s">
        <v>2693</v>
      </c>
      <c r="I52" s="115" t="s">
        <v>2694</v>
      </c>
      <c r="J52" s="115" t="s">
        <v>2695</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2692</v>
      </c>
      <c r="E53" s="139">
        <v>40926</v>
      </c>
      <c r="F53" s="139">
        <v>41273</v>
      </c>
      <c r="G53" s="154">
        <f t="shared" si="3"/>
        <v>11.566666666666666</v>
      </c>
      <c r="H53" s="116" t="s">
        <v>2693</v>
      </c>
      <c r="I53" s="115" t="s">
        <v>2694</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2696</v>
      </c>
      <c r="E54" s="139">
        <v>41261</v>
      </c>
      <c r="F54" s="139">
        <v>41851</v>
      </c>
      <c r="G54" s="154">
        <f t="shared" si="3"/>
        <v>19.666666666666668</v>
      </c>
      <c r="H54" s="116" t="s">
        <v>2702</v>
      </c>
      <c r="I54" s="115" t="s">
        <v>2694</v>
      </c>
      <c r="J54" s="115" t="s">
        <v>2705</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2697</v>
      </c>
      <c r="E55" s="139">
        <v>41305</v>
      </c>
      <c r="F55" s="139">
        <v>41639</v>
      </c>
      <c r="G55" s="154">
        <f t="shared" si="3"/>
        <v>11.133333333333333</v>
      </c>
      <c r="H55" s="116" t="s">
        <v>2703</v>
      </c>
      <c r="I55" s="115" t="s">
        <v>2694</v>
      </c>
      <c r="J55" s="115" t="s">
        <v>2695</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2698</v>
      </c>
      <c r="E56" s="139">
        <v>41305</v>
      </c>
      <c r="F56" s="139">
        <v>41639</v>
      </c>
      <c r="G56" s="154">
        <f t="shared" si="3"/>
        <v>11.133333333333333</v>
      </c>
      <c r="H56" s="116" t="s">
        <v>2703</v>
      </c>
      <c r="I56" s="115" t="s">
        <v>2694</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2699</v>
      </c>
      <c r="E57" s="139">
        <v>41305</v>
      </c>
      <c r="F57" s="139">
        <v>41639</v>
      </c>
      <c r="G57" s="154">
        <f t="shared" si="3"/>
        <v>11.133333333333333</v>
      </c>
      <c r="H57" s="116" t="s">
        <v>2703</v>
      </c>
      <c r="I57" s="115" t="s">
        <v>2694</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2700</v>
      </c>
      <c r="E58" s="139">
        <v>41663</v>
      </c>
      <c r="F58" s="139">
        <v>41912</v>
      </c>
      <c r="G58" s="154">
        <f t="shared" si="3"/>
        <v>8.3000000000000007</v>
      </c>
      <c r="H58" s="116" t="s">
        <v>2704</v>
      </c>
      <c r="I58" s="115" t="s">
        <v>2694</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2701</v>
      </c>
      <c r="E59" s="139">
        <v>41663</v>
      </c>
      <c r="F59" s="139">
        <v>41912</v>
      </c>
      <c r="G59" s="154">
        <f t="shared" si="3"/>
        <v>8.3000000000000007</v>
      </c>
      <c r="H59" s="116" t="s">
        <v>2704</v>
      </c>
      <c r="I59" s="115" t="s">
        <v>2694</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2706</v>
      </c>
      <c r="E60" s="139">
        <v>42002</v>
      </c>
      <c r="F60" s="139">
        <v>42369</v>
      </c>
      <c r="G60" s="154">
        <f t="shared" si="3"/>
        <v>12.233333333333333</v>
      </c>
      <c r="H60" s="116" t="s">
        <v>2718</v>
      </c>
      <c r="I60" s="115" t="s">
        <v>163</v>
      </c>
      <c r="J60" s="115" t="s">
        <v>170</v>
      </c>
      <c r="K60" s="117" t="s">
        <v>2726</v>
      </c>
      <c r="L60" s="118" t="s">
        <v>26</v>
      </c>
      <c r="M60" s="112">
        <v>0.46</v>
      </c>
      <c r="N60" s="118" t="s">
        <v>27</v>
      </c>
      <c r="O60" s="118" t="s">
        <v>1148</v>
      </c>
      <c r="P60" s="77"/>
    </row>
    <row r="61" spans="1:16" s="7" customFormat="1" ht="24.75" customHeight="1" outlineLevel="1" x14ac:dyDescent="0.25">
      <c r="A61" s="138">
        <v>14</v>
      </c>
      <c r="B61" s="64" t="s">
        <v>2665</v>
      </c>
      <c r="C61" s="65" t="s">
        <v>31</v>
      </c>
      <c r="D61" s="115" t="s">
        <v>2707</v>
      </c>
      <c r="E61" s="139">
        <v>42002</v>
      </c>
      <c r="F61" s="139">
        <v>42369</v>
      </c>
      <c r="G61" s="154">
        <f t="shared" si="3"/>
        <v>12.233333333333333</v>
      </c>
      <c r="H61" s="116" t="s">
        <v>2718</v>
      </c>
      <c r="I61" s="115" t="s">
        <v>163</v>
      </c>
      <c r="J61" s="115" t="s">
        <v>2725</v>
      </c>
      <c r="K61" s="117" t="s">
        <v>2727</v>
      </c>
      <c r="L61" s="118" t="s">
        <v>26</v>
      </c>
      <c r="M61" s="112">
        <v>0.46</v>
      </c>
      <c r="N61" s="118" t="s">
        <v>27</v>
      </c>
      <c r="O61" s="118" t="s">
        <v>1148</v>
      </c>
      <c r="P61" s="77"/>
    </row>
    <row r="62" spans="1:16" s="7" customFormat="1" ht="24.75" customHeight="1" outlineLevel="1" x14ac:dyDescent="0.25">
      <c r="A62" s="138">
        <v>15</v>
      </c>
      <c r="B62" s="64" t="s">
        <v>2665</v>
      </c>
      <c r="C62" s="65" t="s">
        <v>31</v>
      </c>
      <c r="D62" s="115" t="s">
        <v>2701</v>
      </c>
      <c r="E62" s="139">
        <v>41663</v>
      </c>
      <c r="F62" s="139">
        <v>41912</v>
      </c>
      <c r="G62" s="154">
        <f t="shared" si="3"/>
        <v>8.3000000000000007</v>
      </c>
      <c r="H62" s="116" t="s">
        <v>2704</v>
      </c>
      <c r="I62" s="115" t="s">
        <v>2694</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2708</v>
      </c>
      <c r="E63" s="139">
        <v>41663</v>
      </c>
      <c r="F63" s="139">
        <v>41912</v>
      </c>
      <c r="G63" s="154">
        <f t="shared" si="3"/>
        <v>8.3000000000000007</v>
      </c>
      <c r="H63" s="116" t="s">
        <v>2704</v>
      </c>
      <c r="I63" s="115" t="s">
        <v>2694</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2709</v>
      </c>
      <c r="E64" s="139">
        <v>42034</v>
      </c>
      <c r="F64" s="139">
        <v>42369</v>
      </c>
      <c r="G64" s="154">
        <f t="shared" si="3"/>
        <v>11.166666666666666</v>
      </c>
      <c r="H64" s="116" t="s">
        <v>2719</v>
      </c>
      <c r="I64" s="115" t="s">
        <v>2694</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2710</v>
      </c>
      <c r="E65" s="139">
        <v>42034</v>
      </c>
      <c r="F65" s="139">
        <v>42369</v>
      </c>
      <c r="G65" s="154">
        <f t="shared" si="3"/>
        <v>11.166666666666666</v>
      </c>
      <c r="H65" s="116" t="s">
        <v>2719</v>
      </c>
      <c r="I65" s="115" t="s">
        <v>2694</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2711</v>
      </c>
      <c r="E66" s="139">
        <v>42037</v>
      </c>
      <c r="F66" s="139">
        <v>42369</v>
      </c>
      <c r="G66" s="154">
        <f t="shared" si="3"/>
        <v>11.066666666666666</v>
      </c>
      <c r="H66" s="116" t="s">
        <v>2719</v>
      </c>
      <c r="I66" s="115" t="s">
        <v>2694</v>
      </c>
      <c r="J66" s="115" t="s">
        <v>2695</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2712</v>
      </c>
      <c r="E67" s="139">
        <v>42399</v>
      </c>
      <c r="F67" s="139">
        <v>42551</v>
      </c>
      <c r="G67" s="154">
        <f t="shared" si="3"/>
        <v>5.0666666666666664</v>
      </c>
      <c r="H67" s="116" t="s">
        <v>2720</v>
      </c>
      <c r="I67" s="115" t="s">
        <v>2694</v>
      </c>
      <c r="J67" s="115" t="s">
        <v>2695</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2713</v>
      </c>
      <c r="E68" s="139">
        <v>42399</v>
      </c>
      <c r="F68" s="139">
        <v>42551</v>
      </c>
      <c r="G68" s="154">
        <f t="shared" si="3"/>
        <v>5.0666666666666664</v>
      </c>
      <c r="H68" s="116" t="s">
        <v>2720</v>
      </c>
      <c r="I68" s="115" t="s">
        <v>2694</v>
      </c>
      <c r="J68" s="115" t="s">
        <v>2728</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2714</v>
      </c>
      <c r="E69" s="139">
        <v>42552</v>
      </c>
      <c r="F69" s="139">
        <v>42674</v>
      </c>
      <c r="G69" s="154">
        <f t="shared" si="3"/>
        <v>4.0666666666666664</v>
      </c>
      <c r="H69" s="116" t="s">
        <v>2720</v>
      </c>
      <c r="I69" s="63" t="s">
        <v>163</v>
      </c>
      <c r="J69" s="115" t="s">
        <v>2729</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2720</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2715</v>
      </c>
      <c r="E71" s="139">
        <v>42552</v>
      </c>
      <c r="F71" s="139">
        <v>42674</v>
      </c>
      <c r="G71" s="154">
        <f t="shared" si="3"/>
        <v>4.0666666666666664</v>
      </c>
      <c r="H71" s="116" t="s">
        <v>2720</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2716</v>
      </c>
      <c r="E72" s="139">
        <v>42552</v>
      </c>
      <c r="F72" s="139">
        <v>42674</v>
      </c>
      <c r="G72" s="154">
        <f t="shared" si="3"/>
        <v>4.0666666666666664</v>
      </c>
      <c r="H72" s="116" t="s">
        <v>2720</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2717</v>
      </c>
      <c r="E73" s="139">
        <v>42552</v>
      </c>
      <c r="F73" s="139">
        <v>42674</v>
      </c>
      <c r="G73" s="154">
        <f t="shared" si="3"/>
        <v>4.0666666666666664</v>
      </c>
      <c r="H73" s="116" t="s">
        <v>2720</v>
      </c>
      <c r="I73" s="63" t="s">
        <v>163</v>
      </c>
      <c r="J73" s="115" t="s">
        <v>2730</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2721</v>
      </c>
      <c r="E74" s="139">
        <v>42583</v>
      </c>
      <c r="F74" s="139">
        <v>42674</v>
      </c>
      <c r="G74" s="154">
        <f t="shared" si="3"/>
        <v>3.0333333333333332</v>
      </c>
      <c r="H74" s="116" t="s">
        <v>2720</v>
      </c>
      <c r="I74" s="63" t="s">
        <v>163</v>
      </c>
      <c r="J74" s="115" t="s">
        <v>2731</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2722</v>
      </c>
      <c r="E75" s="139">
        <v>42675</v>
      </c>
      <c r="F75" s="139">
        <v>43312</v>
      </c>
      <c r="G75" s="154">
        <f t="shared" si="3"/>
        <v>21.233333333333334</v>
      </c>
      <c r="H75" s="116" t="s">
        <v>2724</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2723</v>
      </c>
      <c r="E76" s="139">
        <v>42675</v>
      </c>
      <c r="F76" s="139">
        <v>43312</v>
      </c>
      <c r="G76" s="154">
        <f t="shared" si="3"/>
        <v>21.233333333333334</v>
      </c>
      <c r="H76" s="116" t="s">
        <v>2724</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2732</v>
      </c>
      <c r="E77" s="139">
        <v>42675</v>
      </c>
      <c r="F77" s="139">
        <v>43312</v>
      </c>
      <c r="G77" s="154">
        <f t="shared" si="3"/>
        <v>21.233333333333334</v>
      </c>
      <c r="H77" s="116" t="s">
        <v>2724</v>
      </c>
      <c r="I77" s="115" t="s">
        <v>2694</v>
      </c>
      <c r="J77" s="115" t="s">
        <v>2729</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2733</v>
      </c>
      <c r="E78" s="139">
        <v>42675</v>
      </c>
      <c r="F78" s="139">
        <v>43312</v>
      </c>
      <c r="G78" s="154">
        <f t="shared" si="3"/>
        <v>21.233333333333334</v>
      </c>
      <c r="H78" s="116" t="s">
        <v>2724</v>
      </c>
      <c r="I78" s="115" t="s">
        <v>2694</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2734</v>
      </c>
      <c r="E79" s="139">
        <v>42675</v>
      </c>
      <c r="F79" s="139">
        <v>43312</v>
      </c>
      <c r="G79" s="154">
        <f t="shared" si="3"/>
        <v>21.233333333333334</v>
      </c>
      <c r="H79" s="116" t="s">
        <v>2724</v>
      </c>
      <c r="I79" s="115" t="s">
        <v>2694</v>
      </c>
      <c r="J79" s="115" t="s">
        <v>2730</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2735</v>
      </c>
      <c r="E80" s="139">
        <v>42401</v>
      </c>
      <c r="F80" s="139">
        <v>42551</v>
      </c>
      <c r="G80" s="154">
        <f t="shared" si="3"/>
        <v>5</v>
      </c>
      <c r="H80" s="116" t="s">
        <v>2724</v>
      </c>
      <c r="I80" s="115" t="s">
        <v>2694</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2736</v>
      </c>
      <c r="E81" s="139">
        <v>43085</v>
      </c>
      <c r="F81" s="139">
        <v>43312</v>
      </c>
      <c r="G81" s="154">
        <f t="shared" si="3"/>
        <v>7.5666666666666664</v>
      </c>
      <c r="H81" s="116" t="s">
        <v>2738</v>
      </c>
      <c r="I81" s="115" t="s">
        <v>2694</v>
      </c>
      <c r="J81" s="115" t="s">
        <v>2695</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2737</v>
      </c>
      <c r="E82" s="139">
        <v>43123</v>
      </c>
      <c r="F82" s="139">
        <v>43312</v>
      </c>
      <c r="G82" s="154">
        <f t="shared" si="3"/>
        <v>6.3</v>
      </c>
      <c r="H82" s="116" t="s">
        <v>2724</v>
      </c>
      <c r="I82" s="115" t="s">
        <v>2694</v>
      </c>
      <c r="J82" s="115" t="s">
        <v>2728</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2739</v>
      </c>
      <c r="E83" s="139">
        <v>43313</v>
      </c>
      <c r="F83" s="139">
        <v>43449</v>
      </c>
      <c r="G83" s="154">
        <f t="shared" si="3"/>
        <v>4.5333333333333332</v>
      </c>
      <c r="H83" s="116" t="s">
        <v>2724</v>
      </c>
      <c r="I83" s="115" t="s">
        <v>2694</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2740</v>
      </c>
      <c r="E84" s="139">
        <v>43313</v>
      </c>
      <c r="F84" s="139">
        <v>43449</v>
      </c>
      <c r="G84" s="154">
        <f t="shared" si="3"/>
        <v>4.5333333333333332</v>
      </c>
      <c r="H84" s="116" t="s">
        <v>2724</v>
      </c>
      <c r="I84" s="115" t="s">
        <v>2694</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2741</v>
      </c>
      <c r="E85" s="139">
        <v>43313</v>
      </c>
      <c r="F85" s="139">
        <v>43449</v>
      </c>
      <c r="G85" s="154">
        <f t="shared" si="3"/>
        <v>4.5333333333333332</v>
      </c>
      <c r="H85" s="116" t="s">
        <v>2704</v>
      </c>
      <c r="I85" s="115" t="s">
        <v>2694</v>
      </c>
      <c r="J85" s="115" t="s">
        <v>2749</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2735</v>
      </c>
      <c r="E86" s="139">
        <v>43313</v>
      </c>
      <c r="F86" s="139">
        <v>43449</v>
      </c>
      <c r="G86" s="154">
        <f t="shared" si="3"/>
        <v>4.5333333333333332</v>
      </c>
      <c r="H86" s="116" t="s">
        <v>2724</v>
      </c>
      <c r="I86" s="115" t="s">
        <v>2694</v>
      </c>
      <c r="J86" s="115" t="s">
        <v>2748</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2692</v>
      </c>
      <c r="E87" s="139">
        <v>43313</v>
      </c>
      <c r="F87" s="139">
        <v>43449</v>
      </c>
      <c r="G87" s="154">
        <f t="shared" si="3"/>
        <v>4.5333333333333332</v>
      </c>
      <c r="H87" s="116" t="s">
        <v>2724</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2742</v>
      </c>
      <c r="E88" s="139">
        <v>43405</v>
      </c>
      <c r="F88" s="139">
        <v>43434</v>
      </c>
      <c r="G88" s="154">
        <f t="shared" si="3"/>
        <v>0.96666666666666667</v>
      </c>
      <c r="H88" s="116" t="s">
        <v>2724</v>
      </c>
      <c r="I88" s="63" t="s">
        <v>163</v>
      </c>
      <c r="J88" s="115" t="s">
        <v>2728</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2743</v>
      </c>
      <c r="E89" s="139">
        <v>43450</v>
      </c>
      <c r="F89" s="139">
        <v>43920</v>
      </c>
      <c r="G89" s="154">
        <f t="shared" si="3"/>
        <v>15.666666666666666</v>
      </c>
      <c r="H89" s="116" t="s">
        <v>2704</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2744</v>
      </c>
      <c r="E90" s="139">
        <v>43450</v>
      </c>
      <c r="F90" s="139">
        <v>43920</v>
      </c>
      <c r="G90" s="154">
        <f t="shared" si="3"/>
        <v>15.666666666666666</v>
      </c>
      <c r="H90" s="116" t="s">
        <v>2724</v>
      </c>
      <c r="I90" s="115" t="s">
        <v>163</v>
      </c>
      <c r="J90" s="115" t="s">
        <v>2748</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2745</v>
      </c>
      <c r="E91" s="139">
        <v>43450</v>
      </c>
      <c r="F91" s="139">
        <v>43920</v>
      </c>
      <c r="G91" s="154">
        <f t="shared" si="3"/>
        <v>15.666666666666666</v>
      </c>
      <c r="H91" s="116" t="s">
        <v>2750</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2746</v>
      </c>
      <c r="E92" s="139">
        <v>43450</v>
      </c>
      <c r="F92" s="139">
        <v>43920</v>
      </c>
      <c r="G92" s="154">
        <f t="shared" si="3"/>
        <v>15.666666666666666</v>
      </c>
      <c r="H92" s="116" t="s">
        <v>2750</v>
      </c>
      <c r="I92" s="115" t="s">
        <v>163</v>
      </c>
      <c r="J92" s="115" t="s">
        <v>2749</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2751</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2747</v>
      </c>
      <c r="E94" s="139">
        <v>43922</v>
      </c>
      <c r="F94" s="139">
        <v>44165</v>
      </c>
      <c r="G94" s="154">
        <f t="shared" si="3"/>
        <v>8.1</v>
      </c>
      <c r="H94" s="116" t="s">
        <v>2752</v>
      </c>
      <c r="I94" s="115" t="s">
        <v>163</v>
      </c>
      <c r="J94" s="115" t="s">
        <v>2748</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2753</v>
      </c>
      <c r="E95" s="139">
        <v>42720</v>
      </c>
      <c r="F95" s="139">
        <v>43084</v>
      </c>
      <c r="G95" s="154">
        <f t="shared" si="3"/>
        <v>12.133333333333333</v>
      </c>
      <c r="H95" s="116" t="s">
        <v>2756</v>
      </c>
      <c r="I95" s="115" t="s">
        <v>2759</v>
      </c>
      <c r="J95" s="115" t="s">
        <v>2760</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2754</v>
      </c>
      <c r="E96" s="139">
        <v>43081</v>
      </c>
      <c r="F96" s="139">
        <v>43404</v>
      </c>
      <c r="G96" s="154">
        <f t="shared" si="3"/>
        <v>10.766666666666667</v>
      </c>
      <c r="H96" s="116" t="s">
        <v>2757</v>
      </c>
      <c r="I96" s="115" t="s">
        <v>2759</v>
      </c>
      <c r="J96" s="115" t="s">
        <v>2760</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2755</v>
      </c>
      <c r="E97" s="139">
        <v>43405</v>
      </c>
      <c r="F97" s="139">
        <v>43446</v>
      </c>
      <c r="G97" s="154">
        <f t="shared" si="3"/>
        <v>1.3666666666666667</v>
      </c>
      <c r="H97" s="100" t="s">
        <v>2758</v>
      </c>
      <c r="I97" s="115" t="s">
        <v>2759</v>
      </c>
      <c r="J97" s="115" t="s">
        <v>2760</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2761</v>
      </c>
      <c r="E98" s="139">
        <v>43678</v>
      </c>
      <c r="F98" s="139">
        <v>43814</v>
      </c>
      <c r="G98" s="154">
        <f t="shared" si="3"/>
        <v>4.5333333333333332</v>
      </c>
      <c r="H98" s="100" t="s">
        <v>2766</v>
      </c>
      <c r="I98" s="115" t="s">
        <v>2759</v>
      </c>
      <c r="J98" s="115" t="s">
        <v>2760</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2754</v>
      </c>
      <c r="E99" s="139">
        <v>43450</v>
      </c>
      <c r="F99" s="139">
        <v>44196</v>
      </c>
      <c r="G99" s="154">
        <f t="shared" si="3"/>
        <v>24.866666666666667</v>
      </c>
      <c r="H99" s="100" t="s">
        <v>2766</v>
      </c>
      <c r="I99" s="115" t="s">
        <v>2759</v>
      </c>
      <c r="J99" s="115" t="s">
        <v>2760</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2762</v>
      </c>
      <c r="E100" s="139">
        <v>43483</v>
      </c>
      <c r="F100" s="139">
        <v>43738</v>
      </c>
      <c r="G100" s="154">
        <f t="shared" si="3"/>
        <v>8.5</v>
      </c>
      <c r="H100" s="100" t="s">
        <v>2767</v>
      </c>
      <c r="I100" s="115" t="s">
        <v>2759</v>
      </c>
      <c r="J100" s="115" t="s">
        <v>2760</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2743</v>
      </c>
      <c r="E101" s="139">
        <v>42720</v>
      </c>
      <c r="F101" s="139">
        <v>43084</v>
      </c>
      <c r="G101" s="154">
        <f t="shared" si="3"/>
        <v>12.133333333333333</v>
      </c>
      <c r="H101" s="116" t="s">
        <v>2768</v>
      </c>
      <c r="I101" s="115" t="s">
        <v>2759</v>
      </c>
      <c r="J101" s="115" t="s">
        <v>2772</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2763</v>
      </c>
      <c r="E102" s="139">
        <v>43081</v>
      </c>
      <c r="F102" s="139">
        <v>43404</v>
      </c>
      <c r="G102" s="154">
        <f t="shared" si="3"/>
        <v>10.766666666666667</v>
      </c>
      <c r="H102" s="100" t="s">
        <v>2769</v>
      </c>
      <c r="I102" s="115" t="s">
        <v>2759</v>
      </c>
      <c r="J102" s="115" t="s">
        <v>2772</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2764</v>
      </c>
      <c r="E103" s="139">
        <v>43405</v>
      </c>
      <c r="F103" s="139">
        <v>43446</v>
      </c>
      <c r="G103" s="154">
        <f t="shared" si="3"/>
        <v>1.3666666666666667</v>
      </c>
      <c r="H103" s="100" t="s">
        <v>2770</v>
      </c>
      <c r="I103" s="115" t="s">
        <v>2759</v>
      </c>
      <c r="J103" s="115" t="s">
        <v>2772</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2765</v>
      </c>
      <c r="E104" s="139">
        <v>43483</v>
      </c>
      <c r="F104" s="139">
        <v>43738</v>
      </c>
      <c r="G104" s="154">
        <f t="shared" si="3"/>
        <v>8.5</v>
      </c>
      <c r="H104" s="116" t="s">
        <v>2771</v>
      </c>
      <c r="I104" s="115" t="s">
        <v>2759</v>
      </c>
      <c r="J104" s="115" t="s">
        <v>2772</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2773</v>
      </c>
      <c r="E105" s="139">
        <v>43081</v>
      </c>
      <c r="F105" s="139">
        <v>43404</v>
      </c>
      <c r="G105" s="154">
        <f t="shared" si="3"/>
        <v>10.766666666666667</v>
      </c>
      <c r="H105" s="116" t="s">
        <v>2757</v>
      </c>
      <c r="I105" s="115" t="s">
        <v>2759</v>
      </c>
      <c r="J105" s="115" t="s">
        <v>2775</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2774</v>
      </c>
      <c r="E106" s="139">
        <v>43405</v>
      </c>
      <c r="F106" s="139">
        <v>43446</v>
      </c>
      <c r="G106" s="154">
        <f t="shared" si="3"/>
        <v>1.3666666666666667</v>
      </c>
      <c r="H106" s="100" t="s">
        <v>2758</v>
      </c>
      <c r="I106" s="115" t="s">
        <v>2759</v>
      </c>
      <c r="J106" s="115" t="s">
        <v>2775</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2767</v>
      </c>
      <c r="I107" s="115" t="s">
        <v>2759</v>
      </c>
      <c r="J107" s="115" t="s">
        <v>2775</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4"/>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4"/>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79" t="s">
        <v>2657</v>
      </c>
      <c r="I168" s="241"/>
      <c r="J168" s="242"/>
      <c r="K168" s="242"/>
      <c r="L168" s="242"/>
      <c r="M168" s="242"/>
      <c r="N168" s="242"/>
      <c r="O168" s="243"/>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2669</v>
      </c>
      <c r="C179" s="216"/>
      <c r="D179" s="216"/>
      <c r="E179" s="165">
        <v>0.02</v>
      </c>
      <c r="F179" s="164">
        <v>0.01</v>
      </c>
      <c r="G179" s="159">
        <f>IF(F179&gt;0,SUM(E179+F179),"")</f>
        <v>0.03</v>
      </c>
      <c r="H179" s="5"/>
      <c r="I179" s="216" t="s">
        <v>2671</v>
      </c>
      <c r="J179" s="216"/>
      <c r="K179" s="216"/>
      <c r="L179" s="216"/>
      <c r="M179" s="166"/>
      <c r="O179" s="8"/>
      <c r="Q179" s="19"/>
      <c r="R179" s="153" t="str">
        <f>IF(M179&gt;0,SUM(L179+M179),"")</f>
        <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212412369.32999998</v>
      </c>
      <c r="F185" s="90"/>
      <c r="G185" s="91"/>
      <c r="H185" s="86"/>
      <c r="I185" s="88" t="s">
        <v>2627</v>
      </c>
      <c r="J185" s="160">
        <f>+SUM(M179:M183)</f>
        <v>0</v>
      </c>
      <c r="K185" s="197" t="s">
        <v>2628</v>
      </c>
      <c r="L185" s="197"/>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2020-12-29T20:47:17Z</cp:lastPrinted>
  <dcterms:created xsi:type="dcterms:W3CDTF">2020-10-14T21:57:42Z</dcterms:created>
  <dcterms:modified xsi:type="dcterms:W3CDTF">2020-12-29T22:18:48Z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