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<sst xmlns="http://schemas.openxmlformats.org/spreadsheetml/2006/main" count="3229" uniqueCount="2707">
  <si>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</si>
  <si>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</si>
  <si>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</si>
  <si>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</si>
  <si>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</si>
  <si>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</si>
  <si>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</si>
  <si>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</si>
  <si>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</si>
  <si>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</si>
  <si>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</si>
  <si>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</si>
  <si>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</si>
  <si>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</si>
  <si>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</si>
  <si>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</si>
  <si>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</si>
  <si>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</si>
  <si>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</si>
  <si>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</si>
  <si>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</si>
  <si>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</si>
  <si>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</si>
  <si>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</si>
  <si>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</si>
  <si>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</si>
  <si>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</si>
  <si>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</si>
  <si>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</si>
  <si>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</si>
  <si>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</si>
  <si>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</si>
  <si>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</si>
  <si>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</si>
  <si>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</si>
  <si>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</si>
  <si>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</si>
  <si>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</si>
  <si>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</si>
  <si>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</si>
  <si>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</si>
  <si>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</si>
  <si>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</si>
  <si>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</si>
  <si>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</si>
  <si>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</si>
  <si>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</si>
  <si>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</si>
  <si>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</si>
  <si>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</si>
  <si>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</si>
  <si>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</si>
  <si>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</si>
  <si>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</si>
  <si>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</si>
  <si>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</si>
  <si>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</si>
  <si>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</si>
  <si>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</si>
  <si>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</si>
  <si>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</si>
  <si>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</si>
  <si>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</si>
  <si>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</si>
  <si>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</si>
  <si>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</si>
  <si>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</si>
  <si>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</si>
  <si>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</si>
  <si>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</si>
  <si>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</si>
  <si>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</si>
  <si>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</si>
  <si>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</si>
  <si>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</si>
  <si>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</si>
  <si>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</si>
  <si>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</si>
  <si>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</si>
  <si>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</si>
  <si>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</si>
  <si>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</si>
  <si>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</si>
  <si>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</si>
  <si>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</si>
  <si>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</si>
  <si>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</si>
  <si>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</si>
  <si>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</si>
  <si>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</si>
  <si>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</si>
  <si>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</si>
  <si>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</si>
  <si>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</si>
  <si>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</si>
  <si>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</si>
  <si>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</si>
  <si>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</si>
  <si>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</si>
  <si>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</si>
  <si>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</si>
  <si>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</si>
  <si>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</si>
  <si>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</si>
  <si>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</si>
  <si>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</si>
  <si>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</si>
  <si>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</si>
  <si>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</si>
  <si>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</si>
  <si>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</si>
  <si>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</si>
  <si>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</si>
  <si>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</si>
  <si>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</si>
  <si>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</si>
  <si>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</si>
  <si>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</si>
  <si>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</si>
  <si>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</si>
  <si>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</si>
  <si>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</si>
  <si>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</si>
  <si>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</si>
  <si>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</si>
  <si>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</si>
  <si>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</si>
  <si>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</si>
  <si>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</si>
  <si>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</si>
  <si>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</si>
  <si>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</si>
  <si>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</si>
  <si>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</si>
  <si>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</si>
  <si>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</si>
  <si>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</si>
  <si>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</si>
  <si>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</si>
  <si>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</si>
  <si>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</si>
  <si>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</si>
  <si>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</si>
  <si>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</si>
  <si>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</si>
  <si>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</si>
  <si>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</si>
  <si>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</si>
  <si>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</si>
  <si>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</si>
  <si>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</si>
  <si>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</si>
  <si>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</si>
  <si>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</si>
  <si>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</si>
  <si>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</si>
  <si>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</si>
  <si>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</si>
  <si>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</si>
  <si>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</si>
  <si>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</si>
  <si>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</si>
  <si>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</si>
  <si>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</si>
  <si>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</si>
  <si>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</si>
  <si>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</si>
  <si>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</si>
  <si>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</si>
  <si>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</si>
  <si>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</si>
  <si>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</si>
  <si>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</si>
  <si>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</si>
  <si>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</si>
  <si>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</si>
  <si>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</si>
  <si>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</si>
  <si>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</si>
  <si>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</si>
  <si>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</si>
  <si>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</si>
  <si>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</si>
  <si>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</si>
  <si>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</si>
  <si>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</si>
  <si>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</si>
  <si>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</si>
  <si>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</si>
  <si>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</si>
  <si>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</si>
  <si>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</si>
  <si>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</si>
  <si>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</si>
  <si>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</si>
  <si>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</si>
  <si>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</si>
  <si>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</si>
  <si>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</si>
  <si>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</si>
  <si>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</si>
  <si>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</si>
  <si>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</si>
  <si>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</si>
  <si>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</si>
  <si>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</si>
  <si>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</si>
  <si>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</si>
  <si>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</si>
  <si>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</si>
  <si>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</si>
  <si>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</si>
  <si>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</si>
  <si>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</si>
  <si>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</si>
  <si>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</si>
  <si>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</si>
  <si>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</si>
  <si>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</si>
  <si>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</si>
  <si>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</si>
  <si>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</si>
  <si>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</si>
  <si>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</si>
  <si>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</si>
  <si>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</si>
  <si>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</si>
  <si>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</si>
  <si>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</si>
  <si>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</si>
  <si>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</si>
  <si>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</si>
  <si>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</si>
  <si>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</si>
  <si>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</si>
  <si>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</si>
  <si>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</si>
  <si>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</si>
  <si>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</si>
  <si>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</si>
  <si>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</si>
  <si>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</si>
  <si>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</si>
  <si>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</si>
  <si>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</si>
  <si>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</si>
  <si>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</si>
  <si>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</si>
  <si>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</si>
  <si>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</si>
  <si>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</si>
  <si>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</si>
  <si>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</si>
  <si>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</si>
  <si>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</si>
  <si>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</si>
  <si>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</si>
  <si>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</si>
  <si>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</si>
  <si>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</si>
  <si>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</si>
  <si>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</si>
  <si>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</si>
  <si>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</si>
  <si>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</si>
  <si>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</si>
  <si>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</si>
  <si>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</si>
  <si>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</si>
  <si>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</si>
  <si>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</si>
  <si>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</si>
  <si>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</si>
  <si>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</si>
  <si>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</si>
  <si>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</si>
  <si>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</si>
  <si>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</si>
  <si>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</si>
  <si>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</si>
  <si>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</si>
  <si>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</si>
  <si>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</si>
  <si>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</si>
  <si>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</si>
  <si>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</si>
  <si>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</si>
  <si>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</si>
  <si>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</si>
  <si>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</si>
  <si>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</si>
  <si>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</si>
  <si>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</si>
  <si>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</si>
  <si>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</si>
  <si>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</si>
  <si>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</si>
  <si>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</si>
  <si>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</si>
  <si>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</si>
  <si>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</si>
  <si>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</si>
  <si>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</si>
  <si>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</si>
  <si>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</si>
  <si>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</si>
  <si>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</si>
  <si>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</si>
  <si>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</si>
  <si>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</si>
  <si>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</si>
  <si>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</si>
  <si>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</si>
  <si>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</si>
  <si>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</si>
  <si>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</si>
  <si>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</si>
  <si>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</si>
  <si>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</si>
  <si>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</si>
  <si>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</si>
  <si>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</si>
  <si>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</si>
  <si>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</si>
  <si>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</si>
  <si>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</si>
  <si>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</si>
  <si>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</si>
  <si>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</si>
  <si>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</si>
  <si>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</si>
  <si>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</si>
  <si>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</si>
  <si>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</si>
  <si>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</si>
  <si>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</si>
  <si>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</si>
  <si>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</si>
  <si>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</si>
  <si>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</si>
  <si>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</si>
  <si>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</si>
  <si>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</si>
  <si>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</si>
  <si>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</si>
  <si>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</si>
  <si>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</si>
  <si>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</si>
  <si>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</si>
  <si>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</si>
  <si>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</si>
  <si>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</si>
  <si>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</si>
  <si>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</si>
  <si>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</si>
  <si>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</si>
  <si>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</si>
  <si>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</si>
  <si>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</si>
  <si>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</si>
  <si>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</si>
  <si>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</si>
  <si>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</si>
  <si>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</si>
  <si>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</si>
  <si>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</si>
  <si>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</si>
  <si>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</si>
  <si>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</si>
  <si>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</si>
  <si>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</si>
  <si>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</si>
  <si>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</si>
  <si>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</si>
  <si>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</si>
  <si>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</si>
  <si>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</si>
  <si>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</si>
  <si>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</si>
  <si>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</si>
  <si>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</si>
  <si>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</si>
  <si>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</si>
  <si>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</si>
  <si>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</si>
  <si>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</si>
  <si>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</si>
  <si>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</si>
  <si>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</si>
  <si>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</si>
  <si>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</si>
  <si>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</si>
  <si>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</si>
  <si>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</si>
  <si>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</si>
  <si>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</si>
  <si>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</si>
  <si>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</si>
  <si>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</si>
  <si>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</si>
  <si>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</si>
  <si>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</si>
  <si>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</si>
  <si>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</si>
  <si>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</si>
  <si>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</si>
  <si>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</si>
  <si>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</si>
  <si>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</si>
  <si>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</si>
  <si>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</si>
  <si>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</si>
  <si>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</si>
  <si>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</si>
  <si>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</si>
  <si>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</si>
  <si>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</si>
  <si>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</si>
  <si>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</si>
  <si>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</si>
  <si>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</si>
  <si>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</si>
  <si>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</si>
  <si>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</si>
  <si>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</si>
  <si>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</si>
  <si>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</si>
  <si>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</si>
  <si>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</si>
  <si>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</si>
  <si>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</si>
  <si>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</si>
  <si>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</si>
  <si>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</si>
  <si>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</si>
  <si>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</si>
  <si>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</si>
  <si>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</si>
  <si>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</si>
  <si>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</si>
  <si>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</si>
  <si>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</si>
  <si>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</si>
  <si>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</si>
  <si>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</si>
  <si>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</si>
  <si>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</si>
  <si>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</si>
  <si>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</si>
  <si>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</si>
  <si>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</si>
  <si>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</si>
  <si>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</si>
  <si>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</si>
  <si>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</si>
  <si>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</si>
  <si>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</si>
  <si>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</si>
  <si>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</si>
  <si>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</si>
  <si>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</si>
  <si>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</si>
  <si>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</si>
  <si>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</si>
  <si>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</si>
  <si>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</si>
  <si>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</si>
  <si>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</si>
  <si>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</si>
  <si>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</si>
  <si>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</si>
  <si>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</si>
  <si>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</si>
  <si>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</si>
  <si>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</si>
  <si>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</si>
  <si>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</si>
  <si>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</si>
  <si>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</si>
  <si>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</si>
  <si>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</si>
  <si>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</si>
  <si>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</si>
  <si>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</si>
  <si>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</si>
  <si>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</si>
  <si>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</si>
  <si>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</si>
  <si>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</si>
  <si>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</si>
  <si>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</si>
  <si>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</si>
  <si>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</si>
  <si>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</si>
  <si>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</si>
  <si>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</si>
  <si>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</si>
  <si>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</si>
  <si>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</si>
  <si>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</si>
  <si>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</si>
  <si>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</si>
  <si>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</si>
  <si>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</si>
  <si>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</si>
  <si>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</si>
  <si>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</si>
  <si>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</si>
  <si>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</si>
  <si>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</si>
  <si>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</si>
  <si>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</si>
  <si>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</si>
  <si>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</si>
  <si>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</si>
  <si>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</si>
  <si>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</si>
  <si>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</si>
  <si>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</si>
  <si>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</si>
  <si>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</si>
  <si>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</si>
  <si>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</si>
  <si>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</si>
  <si>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</si>
  <si>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</si>
  <si>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</si>
  <si>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</si>
  <si>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</si>
  <si>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</si>
  <si>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</si>
  <si>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</si>
  <si>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</si>
  <si>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</si>
  <si>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</si>
  <si>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</si>
  <si>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</si>
  <si>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</si>
  <si>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</si>
  <si>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</si>
  <si>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</si>
  <si>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</si>
  <si>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</si>
  <si>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</si>
  <si>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</si>
  <si>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</si>
  <si>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</si>
  <si>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</si>
  <si>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</si>
  <si>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</si>
  <si>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</si>
  <si>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</si>
  <si>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</si>
  <si>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</si>
  <si>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</si>
  <si>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</si>
  <si>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</si>
  <si>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</si>
  <si>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</si>
  <si>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</si>
  <si>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</si>
  <si>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</si>
  <si>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</si>
  <si>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</si>
  <si>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</si>
  <si>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</si>
  <si>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</si>
  <si>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</si>
  <si>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</si>
  <si>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</si>
  <si>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</si>
  <si>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</si>
  <si>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</si>
  <si>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</si>
  <si>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</si>
  <si>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</si>
  <si>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</si>
  <si>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</si>
  <si>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</si>
  <si>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</si>
  <si>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</si>
  <si>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</si>
  <si>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</si>
  <si>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</si>
  <si>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</si>
  <si>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</si>
  <si>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</si>
  <si>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</si>
  <si>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</si>
  <si>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</si>
  <si>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</si>
  <si>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</si>
  <si>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</si>
  <si>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</si>
  <si>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</si>
  <si>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</si>
  <si>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</si>
  <si>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</si>
  <si>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</si>
  <si>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</si>
  <si>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</si>
  <si>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</si>
  <si>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</si>
  <si>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</si>
  <si>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</si>
  <si>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</si>
  <si>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</si>
  <si>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</si>
  <si>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</si>
  <si>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</si>
  <si>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</si>
  <si>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</si>
  <si>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</si>
  <si>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</si>
  <si>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</si>
  <si>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</si>
  <si>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</si>
  <si>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</si>
  <si>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</si>
  <si>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</si>
  <si>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</si>
  <si>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</si>
  <si>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</si>
  <si>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</si>
  <si>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</si>
  <si>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</si>
  <si>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</si>
  <si>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</si>
  <si>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</si>
  <si>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</si>
  <si>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</si>
  <si>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</si>
  <si>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</si>
  <si>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</si>
  <si>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</si>
  <si>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</si>
  <si>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</si>
  <si>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</si>
  <si>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</si>
  <si>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</si>
  <si>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</si>
  <si>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</si>
  <si>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</si>
  <si>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</si>
  <si>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</si>
  <si>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</si>
  <si>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</si>
  <si>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</si>
  <si>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</si>
  <si>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</si>
  <si>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</si>
  <si>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</si>
  <si>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</si>
  <si>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</si>
  <si>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</si>
  <si>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</si>
  <si>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</si>
  <si>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</si>
  <si>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</si>
  <si>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</si>
  <si>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</si>
  <si>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</si>
  <si>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</si>
  <si>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</si>
  <si>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</si>
  <si>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</si>
  <si>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</si>
  <si>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</si>
  <si>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</si>
  <si>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</si>
  <si>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</si>
  <si>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</si>
  <si>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</si>
  <si>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</si>
  <si>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</si>
  <si>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</si>
  <si>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</si>
  <si>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</si>
  <si>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</si>
  <si>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</si>
  <si>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</si>
  <si>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</si>
  <si>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</si>
  <si>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</si>
  <si>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</si>
  <si>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</si>
  <si>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</si>
  <si>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</si>
  <si>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</si>
  <si>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</si>
  <si>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</si>
  <si>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</si>
  <si>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</si>
  <si>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</si>
  <si>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</si>
  <si>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</si>
  <si>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</si>
  <si>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</si>
  <si>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</si>
  <si>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</si>
  <si>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</si>
  <si>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</si>
  <si>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</si>
  <si>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</si>
  <si>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</si>
  <si>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</si>
  <si>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</si>
  <si>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</si>
  <si>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</si>
  <si>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</si>
  <si>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</si>
  <si>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</si>
  <si>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</si>
  <si>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</si>
  <si>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</si>
  <si>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</si>
  <si>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</si>
  <si>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</si>
  <si>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</si>
  <si>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</si>
  <si>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</si>
  <si>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</si>
  <si>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</si>
  <si>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</si>
  <si>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</si>
  <si>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</si>
  <si>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</si>
  <si>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</si>
  <si>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</si>
  <si>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</si>
  <si>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</si>
  <si>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</si>
  <si>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</si>
  <si>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</si>
  <si>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</si>
  <si>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</si>
  <si>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</si>
  <si>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</si>
  <si>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</si>
  <si>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</si>
  <si>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</si>
  <si>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</si>
  <si>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</si>
  <si>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</si>
  <si>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</si>
  <si>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</si>
  <si>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</si>
  <si>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</si>
  <si>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</si>
  <si>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</si>
  <si>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</si>
  <si>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</si>
  <si>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</si>
  <si>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</si>
  <si>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</si>
  <si>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</si>
  <si>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</si>
  <si>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</si>
  <si>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</si>
  <si>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</si>
  <si>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</si>
  <si>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</si>
  <si>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</si>
  <si>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</si>
  <si>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</si>
  <si>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</si>
  <si>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</si>
  <si>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</si>
  <si>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</si>
  <si>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</si>
  <si>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</si>
  <si>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</si>
  <si>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</si>
  <si>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</si>
  <si>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</si>
  <si>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</si>
  <si>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</si>
  <si>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</si>
  <si>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</si>
  <si>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</si>
  <si>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</si>
  <si>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</si>
  <si>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</si>
  <si>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</si>
  <si>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</si>
  <si>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</si>
  <si>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</si>
  <si>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</si>
  <si>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</si>
  <si>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</si>
  <si>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</si>
  <si>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</si>
  <si>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</si>
  <si>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</si>
  <si>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</si>
  <si>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</si>
  <si>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</si>
  <si>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</si>
  <si>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</si>
  <si>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</si>
  <si>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</si>
  <si>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</si>
  <si>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</si>
  <si>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</si>
  <si>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</si>
  <si>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</si>
  <si>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</si>
  <si>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</si>
  <si>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</si>
  <si>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</si>
  <si>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</si>
  <si>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</si>
  <si>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</si>
  <si>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</si>
  <si>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</si>
  <si>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</si>
  <si>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</si>
  <si>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</si>
  <si>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</si>
  <si>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</si>
  <si>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</si>
  <si>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</si>
  <si>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</si>
  <si>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</si>
  <si>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</si>
  <si>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</si>
  <si>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</si>
  <si>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</si>
  <si>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</si>
  <si>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</si>
  <si>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</si>
  <si>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</si>
  <si>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</si>
  <si>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</si>
  <si>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</si>
  <si>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</si>
  <si>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</si>
  <si>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</si>
  <si>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</si>
  <si>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</si>
  <si>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</si>
  <si>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</si>
  <si>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</si>
  <si>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</si>
  <si>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</si>
  <si>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</si>
  <si>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</si>
  <si>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</si>
  <si>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</si>
  <si>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</si>
  <si>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</si>
  <si>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</si>
  <si>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</si>
  <si>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</si>
  <si>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</si>
  <si>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</si>
  <si>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</si>
  <si>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</si>
  <si>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</si>
  <si>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</si>
  <si>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</si>
  <si>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</si>
  <si>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</si>
  <si>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</si>
  <si>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</si>
  <si>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</si>
  <si>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</si>
  <si>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</si>
  <si>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</si>
  <si>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</si>
  <si>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</si>
  <si>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</si>
  <si>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</si>
  <si>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</si>
  <si>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</si>
  <si>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</si>
  <si>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</si>
  <si>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</si>
  <si>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</si>
  <si>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</si>
  <si>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</si>
  <si>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</si>
  <si>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</si>
  <si>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</si>
  <si>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</si>
  <si>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</si>
  <si>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</si>
  <si>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</si>
  <si>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</si>
  <si>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</si>
  <si>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</si>
  <si>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</si>
  <si>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</si>
  <si>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</si>
  <si>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</si>
  <si>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</si>
  <si>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</si>
  <si>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</si>
  <si>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</si>
  <si>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</si>
  <si>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</si>
  <si>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</si>
  <si>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</si>
  <si>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</si>
  <si>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</si>
  <si>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</si>
  <si>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</si>
  <si>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</si>
  <si>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</si>
  <si>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</si>
  <si>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</si>
  <si>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</si>
  <si>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</si>
  <si>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</si>
  <si>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</si>
  <si>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</si>
  <si>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</si>
  <si>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</si>
  <si>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</si>
  <si>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</si>
  <si>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</si>
  <si>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</si>
  <si>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</si>
  <si>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</si>
  <si>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</si>
  <si>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</si>
  <si>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</si>
  <si>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</si>
  <si>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</si>
  <si>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</si>
  <si>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</si>
  <si>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</si>
  <si>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</si>
  <si>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</si>
  <si>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</si>
  <si>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</si>
  <si>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</si>
  <si>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</si>
  <si>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</si>
  <si>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</si>
  <si>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</si>
  <si>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</si>
  <si>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</si>
  <si>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</si>
  <si>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</si>
  <si>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</si>
  <si>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</si>
  <si>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</si>
  <si>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</si>
  <si>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</si>
  <si>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</si>
  <si>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</si>
  <si>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</si>
  <si>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</si>
  <si>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</si>
  <si>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</si>
  <si>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</si>
  <si>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</si>
  <si>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</si>
  <si>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</si>
  <si>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</si>
  <si>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</si>
  <si>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</si>
  <si>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</si>
  <si>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</si>
  <si>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</si>
  <si>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</si>
  <si>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</si>
  <si>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</si>
  <si>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</si>
  <si>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</si>
  <si>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</si>
  <si>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</si>
  <si>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</si>
  <si>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</si>
  <si>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</si>
  <si>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</si>
  <si>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</si>
  <si>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</si>
  <si>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</si>
  <si>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</si>
  <si>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</si>
  <si>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</si>
  <si>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</si>
  <si>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</si>
  <si>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</si>
  <si>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</si>
  <si>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</si>
  <si>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</si>
  <si>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</si>
  <si>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</si>
  <si>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</si>
  <si>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</si>
  <si>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</si>
  <si>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</si>
  <si>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</si>
  <si>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</si>
  <si>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</si>
  <si>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</si>
  <si>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</si>
  <si>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</si>
  <si>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</si>
  <si>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</si>
  <si>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</si>
  <si>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</si>
  <si>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</si>
  <si>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</si>
  <si>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</si>
  <si>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</si>
  <si>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</si>
  <si>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</si>
  <si>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</si>
  <si>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</si>
  <si>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</si>
  <si>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</si>
  <si>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</si>
  <si>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</si>
  <si>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</si>
  <si>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</si>
  <si>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</si>
  <si>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</si>
  <si>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</si>
  <si>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</si>
  <si>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</si>
  <si>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</si>
  <si>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</si>
  <si>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</si>
  <si>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</si>
  <si>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</si>
  <si>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</si>
  <si>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</si>
  <si>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</si>
  <si>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</si>
  <si>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</si>
  <si>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</si>
  <si>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</si>
  <si>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</si>
  <si>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</si>
  <si>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</si>
  <si>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</si>
  <si>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</si>
  <si>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</si>
  <si>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</si>
  <si>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</si>
  <si>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</si>
  <si>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</si>
  <si>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</si>
  <si>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</si>
  <si>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</si>
  <si>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</si>
  <si>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</si>
  <si>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</si>
  <si>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</si>
  <si>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</si>
  <si>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</si>
  <si>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</si>
  <si>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</si>
  <si>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</si>
  <si>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</si>
  <si>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</si>
  <si>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</si>
  <si>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</si>
  <si>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</si>
  <si>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</si>
  <si>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</si>
  <si>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</si>
  <si>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</si>
  <si>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</si>
  <si>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</si>
  <si>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</si>
  <si>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</si>
  <si>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</si>
  <si>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</si>
  <si>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</si>
  <si>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</si>
  <si>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</si>
  <si>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</si>
  <si>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</si>
  <si>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</si>
  <si>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</si>
  <si>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</si>
  <si>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</si>
  <si>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</si>
  <si>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</si>
  <si>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</si>
  <si>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</si>
  <si>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</si>
  <si>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</si>
  <si>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</si>
  <si>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</si>
  <si>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</si>
  <si>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</si>
  <si>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</si>
  <si>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</si>
  <si>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</si>
  <si>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</si>
  <si>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</si>
  <si>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</si>
  <si>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</si>
  <si>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</si>
  <si>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</si>
  <si>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</si>
  <si>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</si>
  <si>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</si>
  <si>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</si>
  <si>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</si>
  <si>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</si>
  <si>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</si>
  <si>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</si>
  <si>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</si>
  <si>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</si>
  <si>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</si>
  <si>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</si>
  <si>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</si>
  <si>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</si>
  <si>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</si>
  <si>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</si>
  <si>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</si>
  <si>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</si>
  <si>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</si>
  <si>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</si>
  <si>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</si>
  <si>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</si>
  <si>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</si>
  <si>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</si>
  <si>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</si>
  <si>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</si>
  <si>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</si>
  <si>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</si>
  <si>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</si>
  <si>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</si>
  <si>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</si>
  <si>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</si>
  <si>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</si>
  <si>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</si>
  <si>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</si>
  <si>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</si>
  <si>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</si>
  <si>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</si>
  <si>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</si>
  <si>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</si>
  <si>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</si>
  <si>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</si>
  <si>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</si>
  <si>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</si>
  <si>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</si>
  <si>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</si>
  <si>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</si>
  <si>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</si>
  <si>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</si>
  <si>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</si>
  <si>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</si>
  <si>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</si>
  <si>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</si>
  <si>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</si>
  <si>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</si>
  <si>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</si>
  <si>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</si>
  <si>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</si>
  <si>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</si>
  <si>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</si>
  <si>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</si>
  <si>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</si>
  <si>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</si>
  <si>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</si>
  <si>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</si>
  <si>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</si>
  <si>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</si>
  <si>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</si>
  <si>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</si>
  <si>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</si>
  <si>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</si>
  <si>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</si>
  <si>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</si>
  <si>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</si>
  <si>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</si>
  <si>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</si>
  <si>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</si>
  <si>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</si>
  <si>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</si>
  <si>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</si>
  <si>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</si>
  <si>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</si>
  <si>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</si>
  <si>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</si>
  <si>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</si>
  <si>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</si>
  <si>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</si>
  <si>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</si>
  <si>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</si>
  <si>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</si>
  <si>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</si>
  <si>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</si>
  <si>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</si>
  <si>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</si>
  <si>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</si>
  <si>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</si>
  <si>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</si>
  <si>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</si>
  <si>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</si>
  <si>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</si>
  <si>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</si>
  <si>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</si>
  <si>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</si>
  <si>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</si>
  <si>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</si>
  <si>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</si>
  <si>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</si>
  <si>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</si>
  <si>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</si>
  <si>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</si>
  <si>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</si>
  <si>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</si>
  <si>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</si>
  <si>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</si>
  <si>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</si>
  <si>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</si>
  <si>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</si>
  <si>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</si>
  <si>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</si>
  <si>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</si>
  <si>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</si>
  <si>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</si>
  <si>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</si>
  <si>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</si>
  <si>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</si>
  <si>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</si>
  <si>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</si>
  <si>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</si>
  <si>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</si>
  <si>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</si>
  <si>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</si>
  <si>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</si>
  <si>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</si>
  <si>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</si>
  <si>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</si>
  <si>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</si>
  <si>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</si>
  <si>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</si>
  <si>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</si>
  <si>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</si>
  <si>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</si>
  <si>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</si>
  <si>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</si>
  <si>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</si>
  <si>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</si>
  <si>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</si>
  <si>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</si>
  <si>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</si>
  <si>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</si>
  <si>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</si>
  <si>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</si>
  <si>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</si>
  <si>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</si>
  <si>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</si>
  <si>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</si>
  <si>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</si>
  <si>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</si>
  <si>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</si>
  <si>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</si>
  <si>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</si>
  <si>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</si>
  <si>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</si>
  <si>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</si>
  <si>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</si>
  <si>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</si>
  <si>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</si>
  <si>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</si>
  <si>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</si>
  <si>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</si>
  <si>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</si>
  <si>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</si>
  <si>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</si>
  <si>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</si>
  <si>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</si>
  <si>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</si>
  <si>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</si>
  <si>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</si>
  <si>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</si>
  <si>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</si>
  <si>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</si>
  <si>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</si>
  <si>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</si>
  <si>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</si>
  <si>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</si>
  <si>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</si>
  <si>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</si>
  <si>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</si>
  <si>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</si>
  <si>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</si>
  <si>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</si>
  <si>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</si>
  <si>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</si>
  <si>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</si>
  <si>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</si>
  <si>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</si>
  <si>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</si>
  <si>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</si>
  <si>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</si>
  <si>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</si>
  <si>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</si>
  <si>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</si>
  <si>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</si>
  <si>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</si>
  <si>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</si>
  <si>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</si>
  <si>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</si>
  <si>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</si>
  <si>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</si>
  <si>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</si>
  <si>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</si>
  <si>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</si>
  <si>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</si>
  <si>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</si>
  <si>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</si>
  <si>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</si>
  <si>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</si>
  <si>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</si>
  <si>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</si>
  <si>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</si>
  <si>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</si>
  <si>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</si>
  <si>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</si>
  <si>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</si>
  <si>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</si>
  <si>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</si>
  <si>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</si>
  <si>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</si>
  <si>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</si>
  <si>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</si>
  <si>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</si>
  <si>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</si>
  <si>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</si>
  <si>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</si>
  <si>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</si>
  <si>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</si>
  <si>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</si>
  <si>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</si>
  <si>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</si>
  <si>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</si>
  <si>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</si>
  <si>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</si>
  <si>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</si>
  <si>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</si>
  <si>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</si>
  <si>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</si>
  <si>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</si>
  <si>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</si>
  <si>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</si>
  <si>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</si>
  <si>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</si>
  <si>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</si>
  <si>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</si>
  <si>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</si>
  <si>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</si>
  <si>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</si>
  <si>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</si>
  <si>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</si>
  <si>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</si>
  <si>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</si>
  <si>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</si>
  <si>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</si>
  <si>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</si>
  <si>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</si>
  <si>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</si>
  <si>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</si>
  <si>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</si>
  <si>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</si>
  <si>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</si>
  <si>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</si>
  <si>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</si>
  <si>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</si>
  <si>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</si>
  <si>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</si>
  <si>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</si>
  <si>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</si>
  <si>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</si>
  <si>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</si>
  <si>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</si>
  <si>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</si>
  <si>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</si>
  <si>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</si>
  <si>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</si>
  <si>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</si>
  <si>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</si>
  <si>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</si>
  <si>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</si>
  <si>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</si>
  <si>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</si>
  <si>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</si>
  <si>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</si>
  <si>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</si>
  <si>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</si>
  <si>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</si>
  <si>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</si>
  <si>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</si>
  <si>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</si>
  <si>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</si>
  <si>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</si>
  <si>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</si>
  <si>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</si>
  <si>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</si>
  <si>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</si>
  <si>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</si>
  <si>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</si>
  <si>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</si>
  <si>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</si>
  <si>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</si>
  <si>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</si>
  <si>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</si>
  <si>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</si>
  <si>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</si>
  <si>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</si>
  <si>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</si>
  <si>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</si>
  <si>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</si>
  <si>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</si>
  <si>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</si>
  <si>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</si>
  <si>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</si>
  <si>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</si>
  <si>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</si>
  <si>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</si>
  <si>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</si>
  <si>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</si>
  <si>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</si>
  <si>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</si>
  <si>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</si>
  <si>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</si>
  <si>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</si>
  <si>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</si>
  <si>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</si>
  <si>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</si>
  <si>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</si>
  <si>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</si>
  <si>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</si>
  <si>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</si>
  <si>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</si>
  <si>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</si>
  <si>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</si>
  <si>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</si>
  <si>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</si>
  <si>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</si>
  <si>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</si>
  <si>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</si>
  <si>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</si>
  <si>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</si>
  <si>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</si>
  <si>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</si>
  <si>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</si>
  <si>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</si>
  <si>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</si>
  <si>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</si>
  <si>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</si>
  <si>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</si>
  <si>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</si>
  <si>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</si>
  <si>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</si>
  <si>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</si>
  <si>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</si>
  <si>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</si>
  <si>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</si>
  <si>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</si>
  <si>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</si>
  <si>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</si>
  <si>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</si>
  <si>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</si>
  <si>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</si>
  <si>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</si>
  <si>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</si>
  <si>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</si>
  <si>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</si>
  <si>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</si>
  <si>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</si>
  <si>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</si>
  <si>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</si>
  <si>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</si>
  <si>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</si>
  <si>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</si>
  <si>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</si>
  <si>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</si>
  <si>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</si>
  <si>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</si>
  <si>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</si>
  <si>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</si>
  <si>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</si>
  <si>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</si>
  <si>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</si>
  <si>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</si>
  <si>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</si>
  <si>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</si>
  <si>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</si>
  <si>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</si>
  <si>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</si>
  <si>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</si>
  <si>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</si>
  <si>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</si>
  <si>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</si>
  <si>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</si>
  <si>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</si>
  <si>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</si>
  <si>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</si>
  <si>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</si>
  <si>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</si>
  <si>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</si>
  <si>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</si>
  <si>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</si>
  <si>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</si>
  <si>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</si>
  <si>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</si>
  <si>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</si>
  <si>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</si>
  <si>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</si>
  <si>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</si>
  <si>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</si>
  <si>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</si>
  <si>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</si>
  <si>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</si>
  <si>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</si>
  <si>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</si>
  <si>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</si>
  <si>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</si>
  <si>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</si>
  <si>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</si>
  <si>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</si>
  <si>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</si>
  <si>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</si>
  <si>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</si>
  <si>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</si>
  <si>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</si>
  <si>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</si>
  <si>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</si>
  <si>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</si>
  <si>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</si>
  <si>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</si>
  <si>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</si>
  <si>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</si>
  <si>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</si>
  <si>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</si>
  <si>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</si>
  <si>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</si>
  <si>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</si>
  <si>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</si>
  <si>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</si>
  <si>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</si>
  <si>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</si>
  <si>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</si>
  <si>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</si>
  <si>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</si>
  <si>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</si>
  <si>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</si>
  <si>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</si>
  <si>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</si>
  <si>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</si>
  <si>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</si>
  <si>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</si>
  <si>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</si>
  <si>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</si>
  <si>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</si>
  <si>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</si>
  <si>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</si>
  <si>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</si>
  <si>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</si>
  <si>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</si>
  <si>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</si>
  <si>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</si>
  <si>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</si>
  <si>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</si>
  <si>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</si>
  <si>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</si>
  <si>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</si>
  <si>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</si>
  <si>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</si>
  <si>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</si>
  <si>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</si>
  <si>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</si>
  <si>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</si>
  <si>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</si>
  <si>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</si>
  <si>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</si>
  <si>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</si>
  <si>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</si>
  <si>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</si>
  <si>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</si>
  <si>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</si>
  <si>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</si>
  <si>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</si>
  <si>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</si>
  <si>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</si>
  <si>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</si>
  <si>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</si>
  <si>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</si>
  <si>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</si>
  <si>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</si>
  <si>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</si>
  <si>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</si>
  <si>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</si>
  <si>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</si>
  <si>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</si>
  <si>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</si>
  <si>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</si>
  <si>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</si>
  <si>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</si>
  <si>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</si>
  <si>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</si>
  <si>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</si>
  <si>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</si>
  <si>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</si>
  <si>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</si>
  <si>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</si>
  <si>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</si>
  <si>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</si>
  <si>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</si>
  <si>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</si>
  <si>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</si>
  <si>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</si>
  <si>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</si>
  <si>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</si>
  <si>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</si>
  <si>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</si>
  <si>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</si>
  <si>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</si>
  <si>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</si>
  <si>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</si>
  <si>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</si>
  <si>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</si>
  <si>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</si>
  <si>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</si>
  <si>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</si>
  <si>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</si>
  <si>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</si>
  <si>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</si>
  <si>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</si>
  <si>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</si>
  <si>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</si>
  <si>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</si>
  <si>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</si>
  <si>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</si>
  <si>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</si>
  <si>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</si>
  <si>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</si>
  <si>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</si>
  <si>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</si>
  <si>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</si>
  <si>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</si>
  <si>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</si>
  <si>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</si>
  <si>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</si>
  <si>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</si>
  <si>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</si>
  <si>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</si>
  <si>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</si>
  <si>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</si>
  <si>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</si>
  <si>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</si>
  <si>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</si>
  <si>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</si>
  <si>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</si>
  <si>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</si>
  <si>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</si>
  <si>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</si>
  <si>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</si>
  <si>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</si>
  <si>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</si>
  <si>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</si>
  <si>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</si>
  <si>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</si>
  <si>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</si>
  <si>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</si>
  <si>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</si>
  <si>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</si>
  <si>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</si>
  <si>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</si>
  <si>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</si>
  <si>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</si>
  <si>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</si>
  <si>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</si>
  <si>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</si>
  <si>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</si>
  <si>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</si>
  <si>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</si>
  <si>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</si>
  <si>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</si>
  <si>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</si>
  <si>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</si>
  <si>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</si>
  <si>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</si>
  <si>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</si>
  <si>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</si>
  <si>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</si>
  <si>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</si>
  <si>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</si>
  <si>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</si>
  <si>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</si>
  <si>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</si>
  <si>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</si>
  <si>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</si>
  <si>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</si>
  <si>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</si>
  <si>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</si>
  <si>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</si>
  <si>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</si>
  <si>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</si>
  <si>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</si>
  <si>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</si>
  <si>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</si>
  <si>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</si>
  <si>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</si>
  <si>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</si>
  <si>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</si>
  <si>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</si>
  <si>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</si>
  <si>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</si>
  <si>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</si>
  <si>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</si>
  <si>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</si>
  <si>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</si>
  <si>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</si>
  <si>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</si>
  <si>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</si>
  <si>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</si>
  <si>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</si>
  <si>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</si>
  <si>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</si>
  <si>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</si>
  <si>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</si>
  <si>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</si>
  <si>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</si>
  <si>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</si>
  <si>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</si>
  <si>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</si>
  <si>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</si>
  <si>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</si>
  <si>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</si>
  <si>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</si>
  <si>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</si>
  <si>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</si>
  <si>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</si>
  <si>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</si>
  <si>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</si>
  <si>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</si>
  <si>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</si>
  <si>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</si>
  <si>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</si>
  <si>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</si>
  <si>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</si>
  <si>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</si>
  <si>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</si>
  <si>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</si>
  <si>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</si>
  <si>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</si>
  <si>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</si>
  <si>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</si>
  <si>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</si>
  <si>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</si>
  <si>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</si>
  <si>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</si>
  <si>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</si>
  <si>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</si>
  <si>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</si>
  <si>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</si>
  <si>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</si>
  <si>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</si>
  <si>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</si>
  <si>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</si>
  <si>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</si>
  <si>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</si>
  <si>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</si>
  <si>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</si>
  <si>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</si>
  <si>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</si>
  <si>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</si>
  <si>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</si>
  <si>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</si>
  <si>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</si>
  <si>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</si>
  <si>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</si>
  <si>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</si>
  <si>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</si>
  <si>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</si>
  <si>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</si>
  <si>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</si>
  <si>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</si>
  <si>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</si>
  <si>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</si>
  <si>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</si>
  <si>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</si>
  <si>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</si>
  <si>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</si>
  <si>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</si>
  <si>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</si>
  <si>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</si>
  <si>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</si>
  <si>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</si>
  <si>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</si>
  <si>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</si>
  <si>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</si>
  <si>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</si>
  <si>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</si>
  <si>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</si>
  <si>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</si>
  <si>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</si>
  <si>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</si>
  <si>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</si>
  <si>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</si>
  <si>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</si>
  <si>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</si>
  <si>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</si>
  <si>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</si>
  <si>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</si>
  <si>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</si>
  <si>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</si>
  <si>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</si>
  <si>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</si>
  <si>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</si>
  <si>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</si>
  <si>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</si>
  <si>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</si>
  <si>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</si>
  <si>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</si>
  <si>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</si>
  <si>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</si>
  <si>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</si>
  <si>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</si>
  <si>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</si>
  <si>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</si>
  <si>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</si>
  <si>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</si>
  <si>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</si>
  <si>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</si>
  <si>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</si>
  <si>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</si>
  <si>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</si>
  <si>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</si>
  <si>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</si>
  <si>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</si>
  <si>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</si>
  <si>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</si>
  <si>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</si>
  <si>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</si>
  <si>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</si>
  <si>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</si>
  <si>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</si>
  <si>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</si>
  <si>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</si>
  <si>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</si>
  <si>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</si>
  <si>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</si>
  <si>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</si>
  <si>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</si>
  <si>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</si>
  <si>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</si>
  <si>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</si>
  <si>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</si>
  <si>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</si>
  <si>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</si>
  <si>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</si>
  <si>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</si>
  <si>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</si>
  <si>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</si>
  <si>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</si>
  <si>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</si>
  <si>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</si>
  <si>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</si>
  <si>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</si>
  <si>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</si>
  <si>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</si>
  <si>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</si>
  <si>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</si>
  <si>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</si>
  <si>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</si>
  <si>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</si>
  <si>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</si>
  <si>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</si>
  <si>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</si>
  <si>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</si>
  <si>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</si>
  <si>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</si>
  <si>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</si>
  <si>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</si>
  <si>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</si>
  <si>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</si>
  <si>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</si>
  <si>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</si>
  <si>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</si>
  <si>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</si>
  <si>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</si>
  <si>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</si>
  <si>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</si>
  <si>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</si>
  <si>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</si>
  <si>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</si>
  <si>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</si>
  <si>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</si>
  <si>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</si>
  <si>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</si>
  <si>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</si>
  <si>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</si>
  <si>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</si>
  <si>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</si>
  <si>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</si>
  <si>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</si>
  <si>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</si>
  <si>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</si>
  <si>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</si>
  <si>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</si>
  <si>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</si>
  <si>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</si>
  <si>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</si>
  <si>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</si>
  <si>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</si>
  <si>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</si>
  <si>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</si>
  <si>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</si>
  <si>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</si>
  <si>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</si>
  <si>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</si>
  <si>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</si>
  <si>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</si>
  <si>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</si>
  <si>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</si>
  <si>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</si>
  <si>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</si>
  <si>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</si>
  <si>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</si>
  <si>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</si>
  <si>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</si>
  <si>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</si>
  <si>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</si>
  <si>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</si>
  <si>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</si>
  <si>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</si>
  <si>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</si>
  <si>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</si>
  <si>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</si>
  <si>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</si>
  <si>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</si>
  <si>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</si>
  <si>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</si>
  <si>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</si>
  <si>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</si>
  <si>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</si>
  <si>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</si>
  <si>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</si>
  <si>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</si>
  <si>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</si>
  <si>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</si>
  <si>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</si>
  <si>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</si>
  <si>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</si>
  <si>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</si>
  <si>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</si>
  <si>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</si>
  <si>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</si>
  <si>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</si>
  <si>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</si>
  <si>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</si>
  <si>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</si>
  <si>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</si>
  <si>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</si>
  <si>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</si>
  <si>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</si>
  <si>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</si>
  <si>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</si>
  <si>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</si>
  <si>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</si>
  <si>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</si>
  <si>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</si>
  <si>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</si>
  <si>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</si>
  <si>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</si>
  <si>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</si>
  <si>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</si>
  <si>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</si>
  <si>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</si>
  <si>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</si>
  <si>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</si>
  <si>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</si>
  <si>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</si>
  <si>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</si>
  <si>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</si>
  <si>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</si>
  <si>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</si>
  <si>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</si>
  <si>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</si>
  <si>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</si>
  <si>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</si>
  <si>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</si>
  <si>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</si>
  <si>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</si>
  <si>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</si>
  <si>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</si>
  <si>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</si>
  <si>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</si>
  <si>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</si>
  <si>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</si>
  <si>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</si>
  <si>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</si>
  <si>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</si>
  <si>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</si>
  <si>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</si>
  <si>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</si>
  <si>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</si>
  <si>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</si>
  <si>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</si>
  <si>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</si>
  <si>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</si>
  <si>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</si>
  <si>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</si>
  <si>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</si>
  <si>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</si>
  <si>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</si>
  <si>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</si>
  <si>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</si>
  <si>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</si>
  <si>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</si>
  <si>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</si>
  <si>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</si>
  <si>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</si>
  <si>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</si>
  <si>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</si>
  <si>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</si>
  <si>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</si>
  <si>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</si>
  <si>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</si>
  <si>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</si>
  <si>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</si>
  <si>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</si>
  <si>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</si>
  <si>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</si>
  <si>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</si>
  <si>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</si>
  <si>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</si>
  <si>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</si>
  <si>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</si>
  <si>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</si>
  <si>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</si>
  <si>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</si>
  <si>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</si>
  <si>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</si>
  <si>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</si>
  <si>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</si>
  <si>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</si>
  <si>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</si>
  <si>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</si>
  <si>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</si>
  <si>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</si>
  <si>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</si>
  <si>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</si>
  <si>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</si>
  <si>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</si>
  <si>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</si>
  <si>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</si>
  <si>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</si>
  <si>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</si>
  <si>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</si>
  <si>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</si>
  <si>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</si>
  <si>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</si>
  <si>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</si>
  <si>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</si>
  <si>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</si>
  <si>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</si>
  <si>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</si>
  <si>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</si>
  <si>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</si>
  <si>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</si>
  <si>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</si>
  <si>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</si>
  <si>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</si>
  <si>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</si>
  <si>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</si>
  <si>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</si>
  <si>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</si>
  <si>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</si>
  <si>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</si>
  <si>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</si>
  <si>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</si>
  <si>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</si>
  <si>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</si>
  <si>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</si>
  <si>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</si>
  <si>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</si>
  <si>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</si>
  <si>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</si>
  <si>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</si>
  <si>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</si>
  <si>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</si>
  <si>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</si>
  <si>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</si>
  <si>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</si>
  <si>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</si>
  <si>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</si>
  <si>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</si>
  <si>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</si>
  <si>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</si>
  <si>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</si>
  <si>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</si>
  <si>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</si>
  <si>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</si>
  <si>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</si>
  <si>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</si>
  <si>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</si>
  <si>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</si>
  <si>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</si>
  <si>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</si>
  <si>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</si>
  <si>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</si>
  <si>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</si>
  <si>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</si>
  <si>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</si>
  <si>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</si>
  <si>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</si>
  <si>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</si>
  <si>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</si>
  <si>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</si>
  <si>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</si>
  <si>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</si>
  <si>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</si>
  <si>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</si>
  <si>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</si>
  <si>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</si>
  <si>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</si>
  <si>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</si>
  <si>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</si>
  <si>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</si>
  <si>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</si>
  <si>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</si>
  <si>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</si>
  <si>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</si>
  <si>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</si>
  <si>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</si>
  <si>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</si>
  <si>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</si>
  <si>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</si>
  <si>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</si>
  <si>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</si>
  <si>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</si>
  <si>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</si>
  <si>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</si>
  <si>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</si>
  <si>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</si>
  <si>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</si>
  <si>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</si>
  <si>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</si>
  <si>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</si>
  <si>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</si>
  <si>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</si>
  <si>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</si>
  <si>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</si>
  <si>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</si>
  <si>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</si>
  <si>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</si>
  <si>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</si>
  <si>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</si>
  <si>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</si>
  <si>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</si>
  <si>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</si>
  <si>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</si>
  <si>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</si>
  <si>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</si>
  <si>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</si>
  <si>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</si>
  <si>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</si>
  <si>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</si>
  <si>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</si>
  <si>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</si>
  <si>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</si>
  <si>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</si>
  <si>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</si>
  <si>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</si>
  <si>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</si>
  <si>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</si>
  <si>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</si>
  <si>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</si>
  <si>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</si>
  <si>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</si>
  <si>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</si>
  <si>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</si>
  <si>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</si>
  <si>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</si>
  <si>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</si>
  <si>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</si>
  <si>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</si>
  <si>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</si>
  <si>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</si>
  <si>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</si>
  <si>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</si>
  <si>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</si>
  <si>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</si>
  <si>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</si>
  <si>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</si>
  <si>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</si>
  <si>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</si>
  <si>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</si>
  <si>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</si>
  <si>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</si>
  <si>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</si>
  <si>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</si>
  <si>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</si>
  <si>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</si>
  <si>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</si>
  <si>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</si>
  <si>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</si>
  <si>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</si>
  <si>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</si>
  <si>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</si>
  <si>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</si>
  <si>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</si>
  <si>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</si>
  <si>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</si>
  <si>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</si>
  <si>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</si>
  <si>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</si>
  <si>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</si>
  <si>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</si>
  <si>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</si>
  <si>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</si>
  <si>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</si>
  <si>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</si>
  <si>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</si>
  <si>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</si>
  <si>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</si>
  <si>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</si>
  <si>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</si>
  <si>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</si>
  <si>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</si>
  <si>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</si>
  <si>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</si>
  <si>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</si>
  <si>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</si>
  <si>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</si>
  <si>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</si>
  <si>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</si>
  <si>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</si>
  <si>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</si>
  <si>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</si>
  <si>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</si>
  <si>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</si>
  <si>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</si>
  <si>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</si>
  <si>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</si>
  <si>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</si>
  <si>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</si>
  <si>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</si>
  <si>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</si>
  <si>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</si>
  <si>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</si>
  <si>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</si>
  <si>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</si>
  <si>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</si>
  <si>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</si>
  <si>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</si>
  <si>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</si>
  <si>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</si>
  <si>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</si>
  <si>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</si>
  <si>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</si>
  <si>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</si>
  <si>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</si>
  <si>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</si>
  <si>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</si>
  <si>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</si>
  <si>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</si>
  <si>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</si>
  <si>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</si>
  <si>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</si>
  <si>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</si>
  <si>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</si>
  <si>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</si>
  <si>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</si>
  <si>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</si>
  <si>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</si>
  <si>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</si>
  <si>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</si>
  <si>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</si>
  <si>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</si>
  <si>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</si>
  <si>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</si>
  <si>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</si>
  <si>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</si>
  <si>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</si>
  <si>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</si>
  <si>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</si>
  <si>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</si>
  <si>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</si>
  <si>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</si>
  <si>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</si>
  <si>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</si>
  <si>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</si>
  <si>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</si>
  <si>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</si>
  <si>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</si>
  <si>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</si>
  <si>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</si>
  <si>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</si>
  <si>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</si>
  <si>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</si>
  <si>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</si>
  <si>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</si>
  <si>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</si>
  <si>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</si>
  <si>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</si>
  <si>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</si>
  <si>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</si>
  <si>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</si>
  <si>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</si>
  <si>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</si>
  <si>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</si>
  <si>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</si>
  <si>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</si>
  <si>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</si>
  <si>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</si>
  <si>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</si>
  <si>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</si>
  <si>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</si>
  <si>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</si>
  <si>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</si>
  <si>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</si>
  <si>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</si>
  <si>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</si>
  <si>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</si>
  <si>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</si>
  <si>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</si>
  <si>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</si>
  <si>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</si>
  <si>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</si>
  <si>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</si>
  <si>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</si>
  <si>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</si>
  <si>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</si>
  <si>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</si>
  <si>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</si>
  <si>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</si>
  <si>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</si>
  <si>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</si>
  <si>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</si>
  <si>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</si>
  <si>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</si>
  <si>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</si>
  <si>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</si>
  <si>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</si>
  <si>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</si>
  <si>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</si>
  <si>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</si>
  <si>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</si>
  <si>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</si>
  <si>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</si>
  <si>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</si>
  <si>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</si>
  <si>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</si>
  <si>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</si>
  <si>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</si>
  <si>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</si>
  <si>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</si>
  <si>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</si>
  <si>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</si>
  <si>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</si>
  <si>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</si>
  <si>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</si>
  <si>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</si>
  <si>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</si>
  <si>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</si>
  <si>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</si>
  <si>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</si>
  <si>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</si>
  <si>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</si>
  <si>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</si>
  <si>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</si>
  <si>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</si>
  <si>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</si>
  <si>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</si>
  <si>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</si>
  <si>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</si>
  <si>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</si>
  <si>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</si>
  <si>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</si>
  <si>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</si>
  <si>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</si>
  <si>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</si>
  <si>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</si>
  <si>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</si>
  <si>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</si>
  <si>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</si>
  <si>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</si>
  <si>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</si>
  <si>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</si>
  <si>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</si>
  <si>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</si>
  <si>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</si>
  <si>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</si>
  <si>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</si>
  <si>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</si>
  <si>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</si>
  <si>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</si>
  <si>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</si>
  <si>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</si>
  <si>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</si>
  <si>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</si>
  <si>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</si>
  <si>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</si>
  <si>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</si>
  <si>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</si>
  <si>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</si>
  <si>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</si>
  <si>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</si>
  <si>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</si>
  <si>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</si>
  <si>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</si>
  <si>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</si>
  <si>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</si>
  <si>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</si>
  <si>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</si>
  <si>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</si>
  <si>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</si>
  <si>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</si>
  <si>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</si>
  <si>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</si>
  <si>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</si>
  <si>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</si>
  <si>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</si>
  <si>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</si>
  <si>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</si>
  <si>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</si>
  <si>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</si>
  <si>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</si>
  <si>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</si>
  <si>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</si>
  <si>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</si>
  <si>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</si>
  <si>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</si>
  <si>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</si>
  <si>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</si>
  <si>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</si>
  <si>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</si>
  <si>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</si>
  <si>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</si>
  <si>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</si>
  <si>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</si>
  <si>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</si>
  <si>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</si>
  <si>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</si>
  <si>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</si>
  <si>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</si>
  <si>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</si>
  <si>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</si>
  <si>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</si>
  <si>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</si>
  <si>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</si>
  <si>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</si>
  <si>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</si>
  <si>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</si>
  <si>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</si>
  <si>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</si>
  <si>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</si>
  <si>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</si>
  <si>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</si>
  <si>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</si>
  <si>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</si>
  <si>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</si>
  <si>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</si>
  <si>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</si>
  <si>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</si>
  <si>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</si>
  <si>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</si>
  <si>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</si>
  <si>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</si>
  <si>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</si>
  <si>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</si>
  <si>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</si>
  <si>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</si>
  <si>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</si>
  <si>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</si>
  <si>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</si>
  <si>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</si>
  <si>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</si>
  <si>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</si>
  <si>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</si>
  <si>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</si>
  <si>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</si>
  <si>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</si>
  <si>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</si>
  <si>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</si>
  <si>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</si>
  <si>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</si>
  <si>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</si>
  <si>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</si>
  <si>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</si>
  <si>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</si>
  <si>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</si>
  <si>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</si>
  <si>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</si>
  <si>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</si>
  <si>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</si>
  <si>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</si>
  <si>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</si>
  <si>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</si>
  <si>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</si>
  <si>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</si>
  <si>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</si>
  <si>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</si>
  <si>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</si>
  <si>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</si>
  <si>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</si>
  <si>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</si>
  <si>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</si>
  <si>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</si>
  <si>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</si>
  <si>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</si>
  <si>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</si>
  <si>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</si>
  <si>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</si>
  <si>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</si>
  <si>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</si>
  <si>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</si>
  <si>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</si>
  <si>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</si>
  <si>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</si>
  <si>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</si>
  <si>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</si>
  <si>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</si>
  <si>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</si>
  <si>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</si>
  <si>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</si>
  <si>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</si>
  <si>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</si>
  <si>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</si>
  <si>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</si>
  <si>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</si>
  <si>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</si>
  <si>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</si>
  <si>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</si>
  <si>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</si>
  <si>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</si>
  <si>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</si>
  <si>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</si>
  <si>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</si>
  <si>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</si>
  <si>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</si>
  <si>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</si>
  <si>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</si>
  <si>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</si>
  <si>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</si>
  <si>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</si>
  <si>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</si>
  <si>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</si>
  <si>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</si>
  <si>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</si>
  <si>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</si>
  <si>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</si>
  <si>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</si>
  <si>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</si>
  <si>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</si>
  <si>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</si>
  <si>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</si>
  <si>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</si>
  <si>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</si>
  <si>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</si>
  <si>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</si>
  <si>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</si>
  <si>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</si>
  <si>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</si>
  <si>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</si>
  <si>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</si>
  <si>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</si>
  <si>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</si>
  <si>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</si>
  <si>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</si>
  <si>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</si>
  <si>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</si>
  <si>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</si>
  <si>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</si>
  <si>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</si>
  <si>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</si>
  <si>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</si>
  <si>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</si>
  <si>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</si>
  <si>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</si>
  <si>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</si>
  <si>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</si>
  <si>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</si>
  <si>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</si>
  <si>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</si>
  <si>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</si>
  <si>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</si>
  <si>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</si>
  <si>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</si>
  <si>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</si>
  <si>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</si>
  <si>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</si>
  <si>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</si>
  <si>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</si>
  <si>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</si>
  <si>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</si>
  <si>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</si>
  <si>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</si>
  <si>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</si>
  <si>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</si>
  <si>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</si>
  <si>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</si>
  <si>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</si>
  <si>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</si>
  <si>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</si>
  <si>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</si>
  <si>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</si>
  <si>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</si>
  <si>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</si>
  <si>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</si>
  <si>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</si>
  <si>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</si>
  <si>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</si>
  <si>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</si>
  <si>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</si>
  <si>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</si>
  <si>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</si>
  <si>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</si>
  <si>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</si>
  <si>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</si>
  <si>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</si>
  <si>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</si>
  <si>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</si>
  <si>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</si>
  <si>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</si>
  <si>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</si>
  <si>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</si>
  <si>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</si>
  <si>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</si>
  <si>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</si>
  <si>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</si>
  <si>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</si>
  <si>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</si>
  <si>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</si>
  <si>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</si>
  <si>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</si>
  <si>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</si>
  <si>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</si>
  <si>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</si>
  <si>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</si>
  <si>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</si>
  <si>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</si>
  <si>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</si>
  <si>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</si>
  <si>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</si>
  <si>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</si>
  <si>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</si>
  <si>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</si>
  <si>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</si>
  <si>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</si>
  <si>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</si>
  <si>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</si>
  <si>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</si>
  <si>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</si>
  <si>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</si>
  <si>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</si>
  <si>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</si>
  <si>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</si>
  <si>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</si>
  <si>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</si>
  <si>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</si>
  <si>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</si>
  <si>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</si>
  <si>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</si>
  <si>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</si>
  <si>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</si>
  <si>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</si>
  <si>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</si>
  <si>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</si>
  <si>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</si>
  <si>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</si>
  <si>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</si>
  <si>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</si>
  <si>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</si>
  <si>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</si>
  <si>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</si>
  <si>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</si>
  <si>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</si>
  <si>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</si>
  <si>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</si>
  <si>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</si>
  <si>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</si>
  <si>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</si>
  <si>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</si>
  <si>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</si>
  <si>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</si>
  <si>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</si>
  <si>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</si>
  <si>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</si>
  <si>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</si>
  <si>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</si>
  <si>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</si>
  <si>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</si>
  <si>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</si>
  <si>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</si>
  <si>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</si>
  <si>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</si>
  <si>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</si>
  <si>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</si>
  <si>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</si>
  <si>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</si>
  <si>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</si>
  <si>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</si>
  <si>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</si>
  <si>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</si>
  <si>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</si>
  <si>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</si>
  <si>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</si>
  <si>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2021-20-10000706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</si>
</sst>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459</v>
      </c>
      <c r="J20" s="150" t="s">
        <v>462</v>
      </c>
      <c r="K20" s="151">
        <v>2858931916</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t="s">
        <v>459</v>
      </c>
      <c r="J21" s="150" t="s">
        <v>480</v>
      </c>
      <c r="K21" s="151">
        <v>2858931916</v>
      </c>
      <c r="L21" s="152">
        <v>44228</v>
      </c>
      <c r="M21" s="152">
        <v>44561</v>
      </c>
      <c r="N21" s="135">
        <f t="shared" ref="N21:N35" si="0">+(M21-L21)/30</f>
        <v>11.1</v>
      </c>
      <c r="O21" s="139"/>
    </row>
    <row r="22" spans="1:23" ht="30" customHeight="1" outlineLevel="1" x14ac:dyDescent="0.25">
      <c r="A22" s="9"/>
      <c r="B22" s="71"/>
      <c r="C22" s="5"/>
      <c r="D22" s="5"/>
      <c r="E22" s="5"/>
      <c r="F22" s="5"/>
      <c r="G22" s="5"/>
      <c r="H22" s="70"/>
      <c r="I22" s="149" t="s">
        <v>459</v>
      </c>
      <c r="J22" s="150" t="s">
        <v>462</v>
      </c>
      <c r="K22" s="151">
        <v>2858931916</v>
      </c>
      <c r="L22" s="152">
        <v>44228</v>
      </c>
      <c r="M22" s="152">
        <v>44561</v>
      </c>
      <c r="N22" s="136">
        <f t="shared" ref="N22:N33" si="1">+(M22-L22)/30</f>
        <v>11.1</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343071829.92000002</v>
      </c>
      <c r="F185" s="92"/>
      <c r="G185" s="93"/>
      <c r="H185" s="88"/>
      <c r="I185" s="90" t="s">
        <v>2627</v>
      </c>
      <c r="J185" s="166">
        <f>+SUM(M179:M183)</f>
        <v>0.02</v>
      </c>
      <c r="K185" s="236" t="s">
        <v>2628</v>
      </c>
      <c r="L185" s="236"/>
      <c r="M185" s="94">
        <f>+J185*(SUM(K20:K35))</f>
        <v>171535914.96000001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schemas.microsoft.com/office/infopath/2007/PartnerControls"/>
    <ds:schemaRef ds:uri="http://purl.org/dc/elements/1.1/"/>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2020-12-28T20:06:46Z</cp:lastPrinted>
  <dcterms:created xsi:type="dcterms:W3CDTF">2020-10-14T21:57:42Z</dcterms:created>
  <dcterms:modified xsi:type="dcterms:W3CDTF">2020-12-28T20:19:09Z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