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 DE INTERES 2021 -ATLÁNTICO\ATLÁNTICO\COOPERATIVA COASOPEN\INVITACION 14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<sst xmlns="http://schemas.openxmlformats.org/spreadsheetml/2006/main" count="3174" uniqueCount="2707">
  <si>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</si>
  <si>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</si>
  <si>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</si>
  <si>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</si>
  <si>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</si>
  <si>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</si>
  <si>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</si>
  <si>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</si>
  <si>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</si>
  <si>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</si>
  <si>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</si>
  <si>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</si>
  <si>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</si>
  <si>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</si>
  <si>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</si>
  <si>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</si>
  <si>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</si>
  <si>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</si>
  <si>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</si>
  <si>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</si>
  <si>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</si>
  <si>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</si>
  <si>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</si>
  <si>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</si>
  <si>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</si>
  <si>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</si>
  <si>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</si>
  <si>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</si>
  <si>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</si>
  <si>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</si>
  <si>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</si>
  <si>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</si>
  <si>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</si>
  <si>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</si>
  <si>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</si>
  <si>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</si>
  <si>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</si>
  <si>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</si>
  <si>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</si>
  <si>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</si>
  <si>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</si>
  <si>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</si>
  <si>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</si>
  <si>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</si>
  <si>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</si>
  <si>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</si>
  <si>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</si>
  <si>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</si>
  <si>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</si>
  <si>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</si>
  <si>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</si>
  <si>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</si>
  <si>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</si>
  <si>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</si>
  <si>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</si>
  <si>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</si>
  <si>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</si>
  <si>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</si>
  <si>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</si>
  <si>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</si>
  <si>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</si>
  <si>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</si>
  <si>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</si>
  <si>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</si>
  <si>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</si>
  <si>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</si>
  <si>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</si>
  <si>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</si>
  <si>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</si>
  <si>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</si>
  <si>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</si>
  <si>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</si>
  <si>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</si>
  <si>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</si>
  <si>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</si>
  <si>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</si>
  <si>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</si>
  <si>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</si>
  <si>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</si>
  <si>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</si>
  <si>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</si>
  <si>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</si>
  <si>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</si>
  <si>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</si>
  <si>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</si>
  <si>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</si>
  <si>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</si>
  <si>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</si>
  <si>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</si>
  <si>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</si>
  <si>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</si>
  <si>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</si>
  <si>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</si>
  <si>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</si>
  <si>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</si>
  <si>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</si>
  <si>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</si>
  <si>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</si>
  <si>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</si>
  <si>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</si>
  <si>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</si>
  <si>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</si>
  <si>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</si>
  <si>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</si>
  <si>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</si>
  <si>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</si>
  <si>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</si>
  <si>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</si>
  <si>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</si>
  <si>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</si>
  <si>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</si>
  <si>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</si>
  <si>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</si>
  <si>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</si>
  <si>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</si>
  <si>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</si>
  <si>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</si>
  <si>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</si>
  <si>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</si>
  <si>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</si>
  <si>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</si>
  <si>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</si>
  <si>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</si>
  <si>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</si>
  <si>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</si>
  <si>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</si>
  <si>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</si>
  <si>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</si>
  <si>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</si>
  <si>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</si>
  <si>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</si>
  <si>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</si>
  <si>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</si>
  <si>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</si>
  <si>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</si>
  <si>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</si>
  <si>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</si>
  <si>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</si>
  <si>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</si>
  <si>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</si>
  <si>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</si>
  <si>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</si>
  <si>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</si>
  <si>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</si>
  <si>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</si>
  <si>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</si>
  <si>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</si>
  <si>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</si>
  <si>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</si>
  <si>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</si>
  <si>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</si>
  <si>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</si>
  <si>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</si>
  <si>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</si>
  <si>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</si>
  <si>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</si>
  <si>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</si>
  <si>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</si>
  <si>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</si>
  <si>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</si>
  <si>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</si>
  <si>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</si>
  <si>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</si>
  <si>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</si>
  <si>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</si>
  <si>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</si>
  <si>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</si>
  <si>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</si>
  <si>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</si>
  <si>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</si>
  <si>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</si>
  <si>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</si>
  <si>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</si>
  <si>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</si>
  <si>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</si>
  <si>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</si>
  <si>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</si>
  <si>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</si>
  <si>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</si>
  <si>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</si>
  <si>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</si>
  <si>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</si>
  <si>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</si>
  <si>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</si>
  <si>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</si>
  <si>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</si>
  <si>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</si>
  <si>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</si>
  <si>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</si>
  <si>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</si>
  <si>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</si>
  <si>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</si>
  <si>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</si>
  <si>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</si>
  <si>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</si>
  <si>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</si>
  <si>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</si>
  <si>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</si>
  <si>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</si>
  <si>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</si>
  <si>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</si>
  <si>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</si>
  <si>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</si>
  <si>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</si>
  <si>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</si>
  <si>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</si>
  <si>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</si>
  <si>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</si>
  <si>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</si>
  <si>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</si>
  <si>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</si>
  <si>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</si>
  <si>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</si>
  <si>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</si>
  <si>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</si>
  <si>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</si>
  <si>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</si>
  <si>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</si>
  <si>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</si>
  <si>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</si>
  <si>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</si>
  <si>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</si>
  <si>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</si>
  <si>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</si>
  <si>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</si>
  <si>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</si>
  <si>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</si>
  <si>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</si>
  <si>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</si>
  <si>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</si>
  <si>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</si>
  <si>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</si>
  <si>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</si>
  <si>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</si>
  <si>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</si>
  <si>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</si>
  <si>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</si>
  <si>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</si>
  <si>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</si>
  <si>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</si>
  <si>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</si>
  <si>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</si>
  <si>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</si>
  <si>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</si>
  <si>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</si>
  <si>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</si>
  <si>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</si>
  <si>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</si>
  <si>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</si>
  <si>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</si>
  <si>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</si>
  <si>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</si>
  <si>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</si>
  <si>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</si>
  <si>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</si>
  <si>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</si>
  <si>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</si>
  <si>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</si>
  <si>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</si>
  <si>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</si>
  <si>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</si>
  <si>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</si>
  <si>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</si>
  <si>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</si>
  <si>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</si>
  <si>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</si>
  <si>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</si>
  <si>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</si>
  <si>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</si>
  <si>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</si>
  <si>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</si>
  <si>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</si>
  <si>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</si>
  <si>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</si>
  <si>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</si>
  <si>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</si>
  <si>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</si>
  <si>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</si>
  <si>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</si>
  <si>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</si>
  <si>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</si>
  <si>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</si>
  <si>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</si>
  <si>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</si>
  <si>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</si>
  <si>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</si>
  <si>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</si>
  <si>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</si>
  <si>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</si>
  <si>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</si>
  <si>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</si>
  <si>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</si>
  <si>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</si>
  <si>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</si>
  <si>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</si>
  <si>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</si>
  <si>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</si>
  <si>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</si>
  <si>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</si>
  <si>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</si>
  <si>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</si>
  <si>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</si>
  <si>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</si>
  <si>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</si>
  <si>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</si>
  <si>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</si>
  <si>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</si>
  <si>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</si>
  <si>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</si>
  <si>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</si>
  <si>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</si>
  <si>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</si>
  <si>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</si>
  <si>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</si>
  <si>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</si>
  <si>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</si>
  <si>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</si>
  <si>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</si>
  <si>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</si>
  <si>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</si>
  <si>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</si>
  <si>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</si>
  <si>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</si>
  <si>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</si>
  <si>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</si>
  <si>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</si>
  <si>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</si>
  <si>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</si>
  <si>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</si>
  <si>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</si>
  <si>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</si>
  <si>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</si>
  <si>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</si>
  <si>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</si>
  <si>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</si>
  <si>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</si>
  <si>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</si>
  <si>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</si>
  <si>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</si>
  <si>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</si>
  <si>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</si>
  <si>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</si>
  <si>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</si>
  <si>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</si>
  <si>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</si>
  <si>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</si>
  <si>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</si>
  <si>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</si>
  <si>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</si>
  <si>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</si>
  <si>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</si>
  <si>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</si>
  <si>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</si>
  <si>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</si>
  <si>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</si>
  <si>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</si>
  <si>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</si>
  <si>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</si>
  <si>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</si>
  <si>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</si>
  <si>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</si>
  <si>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</si>
  <si>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</si>
  <si>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</si>
  <si>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</si>
  <si>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</si>
  <si>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</si>
  <si>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</si>
  <si>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</si>
  <si>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</si>
  <si>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</si>
  <si>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</si>
  <si>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</si>
  <si>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</si>
  <si>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</si>
  <si>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</si>
  <si>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</si>
  <si>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</si>
  <si>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</si>
  <si>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</si>
  <si>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</si>
  <si>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</si>
  <si>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</si>
  <si>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</si>
  <si>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</si>
  <si>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</si>
  <si>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</si>
  <si>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</si>
  <si>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</si>
  <si>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</si>
  <si>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</si>
  <si>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</si>
  <si>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</si>
  <si>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</si>
  <si>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</si>
  <si>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</si>
  <si>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</si>
  <si>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</si>
  <si>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</si>
  <si>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</si>
  <si>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</si>
  <si>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</si>
  <si>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</si>
  <si>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</si>
  <si>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</si>
  <si>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</si>
  <si>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</si>
  <si>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</si>
  <si>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</si>
  <si>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</si>
  <si>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</si>
  <si>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</si>
  <si>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</si>
  <si>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</si>
  <si>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</si>
  <si>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</si>
  <si>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</si>
  <si>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</si>
  <si>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</si>
  <si>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</si>
  <si>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</si>
  <si>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</si>
  <si>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</si>
  <si>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</si>
  <si>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</si>
  <si>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</si>
  <si>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</si>
  <si>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</si>
  <si>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</si>
  <si>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</si>
  <si>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</si>
  <si>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</si>
  <si>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</si>
  <si>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</si>
  <si>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</si>
  <si>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</si>
  <si>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</si>
  <si>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</si>
  <si>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</si>
  <si>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</si>
  <si>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</si>
  <si>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</si>
  <si>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</si>
  <si>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</si>
  <si>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</si>
  <si>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</si>
  <si>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</si>
  <si>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</si>
  <si>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</si>
  <si>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</si>
  <si>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</si>
  <si>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</si>
  <si>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</si>
  <si>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</si>
  <si>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</si>
  <si>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</si>
  <si>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</si>
  <si>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</si>
  <si>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</si>
  <si>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</si>
  <si>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</si>
  <si>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</si>
  <si>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</si>
  <si>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</si>
  <si>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</si>
  <si>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</si>
  <si>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</si>
  <si>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</si>
  <si>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</si>
  <si>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</si>
  <si>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</si>
  <si>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</si>
  <si>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</si>
  <si>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</si>
  <si>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</si>
  <si>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</si>
  <si>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</si>
  <si>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</si>
  <si>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</si>
  <si>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</si>
  <si>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</si>
  <si>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</si>
  <si>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</si>
  <si>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</si>
  <si>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</si>
  <si>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</si>
  <si>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</si>
  <si>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</si>
  <si>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</si>
  <si>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</si>
  <si>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</si>
  <si>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</si>
  <si>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</si>
  <si>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</si>
  <si>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</si>
  <si>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</si>
  <si>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</si>
  <si>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</si>
  <si>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</si>
  <si>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</si>
  <si>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</si>
  <si>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</si>
  <si>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</si>
  <si>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</si>
  <si>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</si>
  <si>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</si>
  <si>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</si>
  <si>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</si>
  <si>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</si>
  <si>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</si>
  <si>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</si>
  <si>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</si>
  <si>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</si>
  <si>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</si>
  <si>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</si>
  <si>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</si>
  <si>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</si>
  <si>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</si>
  <si>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</si>
  <si>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</si>
  <si>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</si>
  <si>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</si>
  <si>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</si>
  <si>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</si>
  <si>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</si>
  <si>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</si>
  <si>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</si>
  <si>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</si>
  <si>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</si>
  <si>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</si>
  <si>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</si>
  <si>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</si>
  <si>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</si>
  <si>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</si>
  <si>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</si>
  <si>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</si>
  <si>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</si>
  <si>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</si>
  <si>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</si>
  <si>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</si>
  <si>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</si>
  <si>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</si>
  <si>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</si>
  <si>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</si>
  <si>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</si>
  <si>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</si>
  <si>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</si>
  <si>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</si>
  <si>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</si>
  <si>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</si>
  <si>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</si>
  <si>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</si>
  <si>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</si>
  <si>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</si>
  <si>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</si>
  <si>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</si>
  <si>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</si>
  <si>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</si>
  <si>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</si>
  <si>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</si>
  <si>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</si>
  <si>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</si>
  <si>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</si>
  <si>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</si>
  <si>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</si>
  <si>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</si>
  <si>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</si>
  <si>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</si>
  <si>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</si>
  <si>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</si>
  <si>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</si>
  <si>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</si>
  <si>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</si>
  <si>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</si>
  <si>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</si>
  <si>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</si>
  <si>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</si>
  <si>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</si>
  <si>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</si>
  <si>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</si>
  <si>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</si>
  <si>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</si>
  <si>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</si>
  <si>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</si>
  <si>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</si>
  <si>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</si>
  <si>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</si>
  <si>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</si>
  <si>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</si>
  <si>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</si>
  <si>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</si>
  <si>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</si>
  <si>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</si>
  <si>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</si>
  <si>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</si>
  <si>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</si>
  <si>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</si>
  <si>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</si>
  <si>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</si>
  <si>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</si>
  <si>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</si>
  <si>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</si>
  <si>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</si>
  <si>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</si>
  <si>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</si>
  <si>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</si>
  <si>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</si>
  <si>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</si>
  <si>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</si>
  <si>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</si>
  <si>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</si>
  <si>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</si>
  <si>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</si>
  <si>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</si>
  <si>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</si>
  <si>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</si>
  <si>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</si>
  <si>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</si>
  <si>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</si>
  <si>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</si>
  <si>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</si>
  <si>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</si>
  <si>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</si>
  <si>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</si>
  <si>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</si>
  <si>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</si>
  <si>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</si>
  <si>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</si>
  <si>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</si>
  <si>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</si>
  <si>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</si>
  <si>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</si>
  <si>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</si>
  <si>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</si>
  <si>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</si>
  <si>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</si>
  <si>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</si>
  <si>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</si>
  <si>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</si>
  <si>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</si>
  <si>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</si>
  <si>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</si>
  <si>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</si>
  <si>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</si>
  <si>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</si>
  <si>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</si>
  <si>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</si>
  <si>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</si>
  <si>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</si>
  <si>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</si>
  <si>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</si>
  <si>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</si>
  <si>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</si>
  <si>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</si>
  <si>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</si>
  <si>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</si>
  <si>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</si>
  <si>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</si>
  <si>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</si>
  <si>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</si>
  <si>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</si>
  <si>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</si>
  <si>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</si>
  <si>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</si>
  <si>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</si>
  <si>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</si>
  <si>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</si>
  <si>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</si>
  <si>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</si>
  <si>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</si>
  <si>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</si>
  <si>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</si>
  <si>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</si>
  <si>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</si>
  <si>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</si>
  <si>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</si>
  <si>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</si>
  <si>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</si>
  <si>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</si>
  <si>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</si>
  <si>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</si>
  <si>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</si>
  <si>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</si>
  <si>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</si>
  <si>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</si>
  <si>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</si>
  <si>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</si>
  <si>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</si>
  <si>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</si>
  <si>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</si>
  <si>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</si>
  <si>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</si>
  <si>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</si>
  <si>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</si>
  <si>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</si>
  <si>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</si>
  <si>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</si>
  <si>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</si>
  <si>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</si>
  <si>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</si>
  <si>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</si>
  <si>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</si>
  <si>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</si>
  <si>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</si>
  <si>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</si>
  <si>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</si>
  <si>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</si>
  <si>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</si>
  <si>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</si>
  <si>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</si>
  <si>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</si>
  <si>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</si>
  <si>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</si>
  <si>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</si>
  <si>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</si>
  <si>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</si>
  <si>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</si>
  <si>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</si>
  <si>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</si>
  <si>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</si>
  <si>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</si>
  <si>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</si>
  <si>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</si>
  <si>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</si>
  <si>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</si>
  <si>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</si>
  <si>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</si>
  <si>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</si>
  <si>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</si>
  <si>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</si>
  <si>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</si>
  <si>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</si>
  <si>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</si>
  <si>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</si>
  <si>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</si>
  <si>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</si>
  <si>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</si>
  <si>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</si>
  <si>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</si>
  <si>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</si>
  <si>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</si>
  <si>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</si>
  <si>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</si>
  <si>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</si>
  <si>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</si>
  <si>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</si>
  <si>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</si>
  <si>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</si>
  <si>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</si>
  <si>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</si>
  <si>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</si>
  <si>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</si>
  <si>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</si>
  <si>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</si>
  <si>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</si>
  <si>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</si>
  <si>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</si>
  <si>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</si>
  <si>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</si>
  <si>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</si>
  <si>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</si>
  <si>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</si>
  <si>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</si>
  <si>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</si>
  <si>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</si>
  <si>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</si>
  <si>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</si>
  <si>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</si>
  <si>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</si>
  <si>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</si>
  <si>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</si>
  <si>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</si>
  <si>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</si>
  <si>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</si>
  <si>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</si>
  <si>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</si>
  <si>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</si>
  <si>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</si>
  <si>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</si>
  <si>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</si>
  <si>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</si>
  <si>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</si>
  <si>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</si>
  <si>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</si>
  <si>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</si>
  <si>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</si>
  <si>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</si>
  <si>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</si>
  <si>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</si>
  <si>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</si>
  <si>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</si>
  <si>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</si>
  <si>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</si>
  <si>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</si>
  <si>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</si>
  <si>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</si>
  <si>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</si>
  <si>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</si>
  <si>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</si>
  <si>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</si>
  <si>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</si>
  <si>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</si>
  <si>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</si>
  <si>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</si>
  <si>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</si>
  <si>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</si>
  <si>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</si>
  <si>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</si>
  <si>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</si>
  <si>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</si>
  <si>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</si>
  <si>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</si>
  <si>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</si>
  <si>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</si>
  <si>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</si>
  <si>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</si>
  <si>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</si>
  <si>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</si>
  <si>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</si>
  <si>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</si>
  <si>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</si>
  <si>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</si>
  <si>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</si>
  <si>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</si>
  <si>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</si>
  <si>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</si>
  <si>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</si>
  <si>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</si>
  <si>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</si>
  <si>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</si>
  <si>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</si>
  <si>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</si>
  <si>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</si>
  <si>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</si>
  <si>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</si>
  <si>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</si>
  <si>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</si>
  <si>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</si>
  <si>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</si>
  <si>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</si>
  <si>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</si>
  <si>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</si>
  <si>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</si>
  <si>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</si>
  <si>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</si>
  <si>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</si>
  <si>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</si>
  <si>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</si>
  <si>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</si>
  <si>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</si>
  <si>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</si>
  <si>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</si>
  <si>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</si>
  <si>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</si>
  <si>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</si>
  <si>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</si>
  <si>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</si>
  <si>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</si>
  <si>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</si>
  <si>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</si>
  <si>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</si>
  <si>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</si>
  <si>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</si>
  <si>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</si>
  <si>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</si>
  <si>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</si>
  <si>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</si>
  <si>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</si>
  <si>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</si>
  <si>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</si>
  <si>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</si>
  <si>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</si>
  <si>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</si>
  <si>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</si>
  <si>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</si>
  <si>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</si>
  <si>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</si>
  <si>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</si>
  <si>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</si>
  <si>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</si>
  <si>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</si>
  <si>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</si>
  <si>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</si>
  <si>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</si>
  <si>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</si>
  <si>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</si>
  <si>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</si>
  <si>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</si>
  <si>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</si>
  <si>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</si>
  <si>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</si>
  <si>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</si>
  <si>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</si>
  <si>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</si>
  <si>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</si>
  <si>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</si>
  <si>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</si>
  <si>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</si>
  <si>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</si>
  <si>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</si>
  <si>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</si>
  <si>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</si>
  <si>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</si>
  <si>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</si>
  <si>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</si>
  <si>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</si>
  <si>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</si>
  <si>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</si>
  <si>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</si>
  <si>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</si>
  <si>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</si>
  <si>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</si>
  <si>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</si>
  <si>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</si>
  <si>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</si>
  <si>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</si>
  <si>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</si>
  <si>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</si>
  <si>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</si>
  <si>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</si>
  <si>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</si>
  <si>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</si>
  <si>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</si>
  <si>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</si>
  <si>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</si>
  <si>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</si>
  <si>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</si>
  <si>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</si>
  <si>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</si>
  <si>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</si>
  <si>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</si>
  <si>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</si>
  <si>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</si>
  <si>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</si>
  <si>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</si>
  <si>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</si>
  <si>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</si>
  <si>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</si>
  <si>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</si>
  <si>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</si>
  <si>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</si>
  <si>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</si>
  <si>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</si>
  <si>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</si>
  <si>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</si>
  <si>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</si>
  <si>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</si>
  <si>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</si>
  <si>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</si>
  <si>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</si>
  <si>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</si>
  <si>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</si>
  <si>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</si>
  <si>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</si>
  <si>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</si>
  <si>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</si>
  <si>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</si>
  <si>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</si>
  <si>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</si>
  <si>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</si>
  <si>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</si>
  <si>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</si>
  <si>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</si>
  <si>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</si>
  <si>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</si>
  <si>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</si>
  <si>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</si>
  <si>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</si>
  <si>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</si>
  <si>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</si>
  <si>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</si>
  <si>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</si>
  <si>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</si>
  <si>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</si>
  <si>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</si>
  <si>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</si>
  <si>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</si>
  <si>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</si>
  <si>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</si>
  <si>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</si>
  <si>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</si>
  <si>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</si>
  <si>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</si>
  <si>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</si>
  <si>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</si>
  <si>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</si>
  <si>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</si>
  <si>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</si>
  <si>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</si>
  <si>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</si>
  <si>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</si>
  <si>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</si>
  <si>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</si>
  <si>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</si>
  <si>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</si>
  <si>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</si>
  <si>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</si>
  <si>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</si>
  <si>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</si>
  <si>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</si>
  <si>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</si>
  <si>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</si>
  <si>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</si>
  <si>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</si>
  <si>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</si>
  <si>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</si>
  <si>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</si>
  <si>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</si>
  <si>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</si>
  <si>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</si>
  <si>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</si>
  <si>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</si>
  <si>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</si>
  <si>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</si>
  <si>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</si>
  <si>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</si>
  <si>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</si>
  <si>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</si>
  <si>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</si>
  <si>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</si>
  <si>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</si>
  <si>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</si>
  <si>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</si>
  <si>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</si>
  <si>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</si>
  <si>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</si>
  <si>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</si>
  <si>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</si>
  <si>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</si>
  <si>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</si>
  <si>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</si>
  <si>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</si>
  <si>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</si>
  <si>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</si>
  <si>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</si>
  <si>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</si>
  <si>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</si>
  <si>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</si>
  <si>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</si>
  <si>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</si>
  <si>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</si>
  <si>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</si>
  <si>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</si>
  <si>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</si>
  <si>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</si>
  <si>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</si>
  <si>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</si>
  <si>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</si>
  <si>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</si>
  <si>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</si>
  <si>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</si>
  <si>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</si>
  <si>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</si>
  <si>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</si>
  <si>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</si>
  <si>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</si>
  <si>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</si>
  <si>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</si>
  <si>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</si>
  <si>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</si>
  <si>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</si>
  <si>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</si>
  <si>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</si>
  <si>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</si>
  <si>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</si>
  <si>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</si>
  <si>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</si>
  <si>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</si>
  <si>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</si>
  <si>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</si>
  <si>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</si>
  <si>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</si>
  <si>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</si>
  <si>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</si>
  <si>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</si>
  <si>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</si>
  <si>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</si>
  <si>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</si>
  <si>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</si>
  <si>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</si>
  <si>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</si>
  <si>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</si>
  <si>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</si>
  <si>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</si>
  <si>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</si>
  <si>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</si>
  <si>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</si>
  <si>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</si>
  <si>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</si>
  <si>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</si>
  <si>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</si>
  <si>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</si>
  <si>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</si>
  <si>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</si>
  <si>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</si>
  <si>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</si>
  <si>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</si>
  <si>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</si>
  <si>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</si>
  <si>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</si>
  <si>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</si>
  <si>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</si>
  <si>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</si>
  <si>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</si>
  <si>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</si>
  <si>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</si>
  <si>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</si>
  <si>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</si>
  <si>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</si>
  <si>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</si>
  <si>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</si>
  <si>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</si>
  <si>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</si>
  <si>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</si>
  <si>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</si>
  <si>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</si>
  <si>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</si>
  <si>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</si>
  <si>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</si>
  <si>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</si>
  <si>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</si>
  <si>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</si>
  <si>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</si>
  <si>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</si>
  <si>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</si>
  <si>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</si>
  <si>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</si>
  <si>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</si>
  <si>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</si>
  <si>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</si>
  <si>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</si>
  <si>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</si>
  <si>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</si>
  <si>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</si>
  <si>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</si>
  <si>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</si>
  <si>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</si>
  <si>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</si>
  <si>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</si>
  <si>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</si>
  <si>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</si>
  <si>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</si>
  <si>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</si>
  <si>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</si>
  <si>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</si>
  <si>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</si>
  <si>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</si>
  <si>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</si>
  <si>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</si>
  <si>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</si>
  <si>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</si>
  <si>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</si>
  <si>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</si>
  <si>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</si>
  <si>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</si>
  <si>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</si>
  <si>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</si>
  <si>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</si>
  <si>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</si>
  <si>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</si>
  <si>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</si>
  <si>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</si>
  <si>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</si>
  <si>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</si>
  <si>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</si>
  <si>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</si>
  <si>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</si>
  <si>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</si>
  <si>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</si>
  <si>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</si>
  <si>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</si>
  <si>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</si>
  <si>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</si>
  <si>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</si>
  <si>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</si>
  <si>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</si>
  <si>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</si>
  <si>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</si>
  <si>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</si>
  <si>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</si>
  <si>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</si>
  <si>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</si>
  <si>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</si>
  <si>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</si>
  <si>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</si>
  <si>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</si>
  <si>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</si>
  <si>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</si>
  <si>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</si>
  <si>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</si>
  <si>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</si>
  <si>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</si>
  <si>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</si>
  <si>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</si>
  <si>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</si>
  <si>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</si>
  <si>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</si>
  <si>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</si>
  <si>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</si>
  <si>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</si>
  <si>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</si>
  <si>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</si>
  <si>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</si>
  <si>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</si>
  <si>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</si>
  <si>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</si>
  <si>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</si>
  <si>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</si>
  <si>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</si>
  <si>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</si>
  <si>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</si>
  <si>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</si>
  <si>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</si>
  <si>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</si>
  <si>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</si>
  <si>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</si>
  <si>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</si>
  <si>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</si>
  <si>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</si>
  <si>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</si>
  <si>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</si>
  <si>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</si>
  <si>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</si>
  <si>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</si>
  <si>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</si>
  <si>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</si>
  <si>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</si>
  <si>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</si>
  <si>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</si>
  <si>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</si>
  <si>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</si>
  <si>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</si>
  <si>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</si>
  <si>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</si>
  <si>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</si>
  <si>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</si>
  <si>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</si>
  <si>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</si>
  <si>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</si>
  <si>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</si>
  <si>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</si>
  <si>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</si>
  <si>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</si>
  <si>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</si>
  <si>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</si>
  <si>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</si>
  <si>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</si>
  <si>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</si>
  <si>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</si>
  <si>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</si>
  <si>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</si>
  <si>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</si>
  <si>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</si>
  <si>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</si>
  <si>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</si>
  <si>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</si>
  <si>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</si>
  <si>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</si>
  <si>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</si>
  <si>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</si>
  <si>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</si>
  <si>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</si>
  <si>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</si>
  <si>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</si>
  <si>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</si>
  <si>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</si>
  <si>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</si>
  <si>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</si>
  <si>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</si>
  <si>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</si>
  <si>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</si>
  <si>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</si>
  <si>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</si>
  <si>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</si>
  <si>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</si>
  <si>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</si>
  <si>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</si>
  <si>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</si>
  <si>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</si>
  <si>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</si>
  <si>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</si>
  <si>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</si>
  <si>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</si>
  <si>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</si>
  <si>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</si>
  <si>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</si>
  <si>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</si>
  <si>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</si>
  <si>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</si>
  <si>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</si>
  <si>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</si>
  <si>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</si>
  <si>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</si>
  <si>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</si>
  <si>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</si>
  <si>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</si>
  <si>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</si>
  <si>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</si>
  <si>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</si>
  <si>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</si>
  <si>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</si>
  <si>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</si>
  <si>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</si>
  <si>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</si>
  <si>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</si>
  <si>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</si>
  <si>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</si>
  <si>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</si>
  <si>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</si>
  <si>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</si>
  <si>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</si>
  <si>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</si>
  <si>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</si>
  <si>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</si>
  <si>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</si>
  <si>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</si>
  <si>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</si>
  <si>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</si>
  <si>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</si>
  <si>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</si>
  <si>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</si>
  <si>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</si>
  <si>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</si>
  <si>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</si>
  <si>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</si>
  <si>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</si>
  <si>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</si>
  <si>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</si>
  <si>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</si>
  <si>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</si>
  <si>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</si>
  <si>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</si>
  <si>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</si>
  <si>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</si>
  <si>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</si>
  <si>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</si>
  <si>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</si>
  <si>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</si>
  <si>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</si>
  <si>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</si>
  <si>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</si>
  <si>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</si>
  <si>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</si>
  <si>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</si>
  <si>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</si>
  <si>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</si>
  <si>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</si>
  <si>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</si>
  <si>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</si>
  <si>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</si>
  <si>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</si>
  <si>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</si>
  <si>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</si>
  <si>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</si>
  <si>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</si>
  <si>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</si>
  <si>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</si>
  <si>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</si>
  <si>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</si>
  <si>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</si>
  <si>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</si>
  <si>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</si>
  <si>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</si>
  <si>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</si>
  <si>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</si>
  <si>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</si>
  <si>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</si>
  <si>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</si>
  <si>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</si>
  <si>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</si>
  <si>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</si>
  <si>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</si>
  <si>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</si>
  <si>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</si>
  <si>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</si>
  <si>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</si>
  <si>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</si>
  <si>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</si>
  <si>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</si>
  <si>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</si>
  <si>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</si>
  <si>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</si>
  <si>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</si>
  <si>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</si>
  <si>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</si>
  <si>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</si>
  <si>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</si>
  <si>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</si>
  <si>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</si>
  <si>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</si>
  <si>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</si>
  <si>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</si>
  <si>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</si>
  <si>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</si>
  <si>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</si>
  <si>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</si>
  <si>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</si>
  <si>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</si>
  <si>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</si>
  <si>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</si>
  <si>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</si>
  <si>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</si>
  <si>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</si>
  <si>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</si>
  <si>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</si>
  <si>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</si>
  <si>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</si>
  <si>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</si>
  <si>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</si>
  <si>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</si>
  <si>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</si>
  <si>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</si>
  <si>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</si>
  <si>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</si>
  <si>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</si>
  <si>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</si>
  <si>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</si>
  <si>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</si>
  <si>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</si>
  <si>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</si>
  <si>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</si>
  <si>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</si>
  <si>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</si>
  <si>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</si>
  <si>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</si>
  <si>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</si>
  <si>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</si>
  <si>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</si>
  <si>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</si>
  <si>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</si>
  <si>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</si>
  <si>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</si>
  <si>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</si>
  <si>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</si>
  <si>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</si>
  <si>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</si>
  <si>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</si>
  <si>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</si>
  <si>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</si>
  <si>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</si>
  <si>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</si>
  <si>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</si>
  <si>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</si>
  <si>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</si>
  <si>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</si>
  <si>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</si>
  <si>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</si>
  <si>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</si>
  <si>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</si>
  <si>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</si>
  <si>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</si>
  <si>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</si>
  <si>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</si>
  <si>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</si>
  <si>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</si>
  <si>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</si>
  <si>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</si>
  <si>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</si>
  <si>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</si>
  <si>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</si>
  <si>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</si>
  <si>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</si>
  <si>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</si>
  <si>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</si>
  <si>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</si>
  <si>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</si>
  <si>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</si>
  <si>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</si>
  <si>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</si>
  <si>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</si>
  <si>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</si>
  <si>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</si>
  <si>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</si>
  <si>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</si>
  <si>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</si>
  <si>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</si>
  <si>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</si>
  <si>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</si>
  <si>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</si>
  <si>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</si>
  <si>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</si>
  <si>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</si>
  <si>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</si>
  <si>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</si>
  <si>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</si>
  <si>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</si>
  <si>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</si>
  <si>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</si>
  <si>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</si>
  <si>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</si>
  <si>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</si>
  <si>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</si>
  <si>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</si>
  <si>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</si>
  <si>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</si>
  <si>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</si>
  <si>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</si>
  <si>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</si>
  <si>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</si>
  <si>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</si>
  <si>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</si>
  <si>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</si>
  <si>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</si>
  <si>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</si>
  <si>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</si>
  <si>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</si>
  <si>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</si>
  <si>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</si>
  <si>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</si>
  <si>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</si>
  <si>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</si>
  <si>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</si>
  <si>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</si>
  <si>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</si>
  <si>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</si>
  <si>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</si>
  <si>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</si>
  <si>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</si>
  <si>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</si>
  <si>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</si>
  <si>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</si>
  <si>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</si>
  <si>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</si>
  <si>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</si>
  <si>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</si>
  <si>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</si>
  <si>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</si>
  <si>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</si>
  <si>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</si>
  <si>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</si>
  <si>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</si>
  <si>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</si>
  <si>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</si>
  <si>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</si>
  <si>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</si>
  <si>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</si>
  <si>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</si>
  <si>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</si>
  <si>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</si>
  <si>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</si>
  <si>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</si>
  <si>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</si>
  <si>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</si>
  <si>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</si>
  <si>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</si>
  <si>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</si>
  <si>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</si>
  <si>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</si>
  <si>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</si>
  <si>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</si>
  <si>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</si>
  <si>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</si>
  <si>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</si>
  <si>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</si>
  <si>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</si>
  <si>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</si>
  <si>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</si>
  <si>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</si>
  <si>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</si>
  <si>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</si>
  <si>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</si>
  <si>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</si>
  <si>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</si>
  <si>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</si>
  <si>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</si>
  <si>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</si>
  <si>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</si>
  <si>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</si>
  <si>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</si>
  <si>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</si>
  <si>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</si>
  <si>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</si>
  <si>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</si>
  <si>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</si>
  <si>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</si>
  <si>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</si>
  <si>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</si>
  <si>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</si>
  <si>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</si>
  <si>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</si>
  <si>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</si>
  <si>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</si>
  <si>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</si>
  <si>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</si>
  <si>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</si>
  <si>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</si>
  <si>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</si>
  <si>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</si>
  <si>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</si>
  <si>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</si>
  <si>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</si>
  <si>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</si>
  <si>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</si>
  <si>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</si>
  <si>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</si>
  <si>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</si>
  <si>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</si>
  <si>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</si>
  <si>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</si>
  <si>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</si>
  <si>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</si>
  <si>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</si>
  <si>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</si>
  <si>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</si>
  <si>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</si>
  <si>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</si>
  <si>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</si>
  <si>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</si>
  <si>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</si>
  <si>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</si>
  <si>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</si>
  <si>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</si>
  <si>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</si>
  <si>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</si>
  <si>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</si>
  <si>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</si>
  <si>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</si>
  <si>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</si>
  <si>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</si>
  <si>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</si>
  <si>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</si>
  <si>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</si>
  <si>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</si>
  <si>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</si>
  <si>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</si>
  <si>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</si>
  <si>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</si>
  <si>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</si>
  <si>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</si>
  <si>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</si>
  <si>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</si>
  <si>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</si>
  <si>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</si>
  <si>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</si>
  <si>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</si>
  <si>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</si>
  <si>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</si>
  <si>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</si>
  <si>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</si>
  <si>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</si>
  <si>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</si>
  <si>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</si>
  <si>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</si>
  <si>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</si>
  <si>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</si>
  <si>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</si>
  <si>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</si>
  <si>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</si>
  <si>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</si>
  <si>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</si>
  <si>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</si>
  <si>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</si>
  <si>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</si>
  <si>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</si>
  <si>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</si>
  <si>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</si>
  <si>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</si>
  <si>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</si>
  <si>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</si>
  <si>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</si>
  <si>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</si>
  <si>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</si>
  <si>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</si>
  <si>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</si>
  <si>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</si>
  <si>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</si>
  <si>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</si>
  <si>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</si>
  <si>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</si>
  <si>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</si>
  <si>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</si>
  <si>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</si>
  <si>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</si>
  <si>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</si>
  <si>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</si>
  <si>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</si>
  <si>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</si>
  <si>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</si>
  <si>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</si>
  <si>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</si>
  <si>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</si>
  <si>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</si>
  <si>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</si>
  <si>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</si>
  <si>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</si>
  <si>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</si>
  <si>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</si>
  <si>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</si>
  <si>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</si>
  <si>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</si>
  <si>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</si>
  <si>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</si>
  <si>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</si>
  <si>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</si>
  <si>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</si>
  <si>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</si>
  <si>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</si>
  <si>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</si>
  <si>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</si>
  <si>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</si>
  <si>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</si>
  <si>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</si>
  <si>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</si>
  <si>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</si>
  <si>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</si>
  <si>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</si>
  <si>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</si>
  <si>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</si>
  <si>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</si>
  <si>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</si>
  <si>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</si>
  <si>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</si>
  <si>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</si>
  <si>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</si>
  <si>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</si>
  <si>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</si>
  <si>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</si>
  <si>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</si>
  <si>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</si>
  <si>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</si>
  <si>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</si>
  <si>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</si>
  <si>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</si>
  <si>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</si>
  <si>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</si>
  <si>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</si>
  <si>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</si>
  <si>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</si>
  <si>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</si>
  <si>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</si>
  <si>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</si>
  <si>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</si>
  <si>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</si>
  <si>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</si>
  <si>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</si>
  <si>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</si>
  <si>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</si>
  <si>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</si>
  <si>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</si>
  <si>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</si>
  <si>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</si>
  <si>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</si>
  <si>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</si>
  <si>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</si>
  <si>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</si>
  <si>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</si>
  <si>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</si>
  <si>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</si>
  <si>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</si>
  <si>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</si>
  <si>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</si>
  <si>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</si>
  <si>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</si>
  <si>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</si>
  <si>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</si>
  <si>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</si>
  <si>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</si>
  <si>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</si>
  <si>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</si>
  <si>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</si>
  <si>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</si>
  <si>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</si>
  <si>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</si>
  <si>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</si>
  <si>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</si>
  <si>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</si>
  <si>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</si>
  <si>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</si>
  <si>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</si>
  <si>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</si>
  <si>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</si>
  <si>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</si>
  <si>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</si>
  <si>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</si>
  <si>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</si>
  <si>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</si>
  <si>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</si>
  <si>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</si>
  <si>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</si>
  <si>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</si>
  <si>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</si>
  <si>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</si>
  <si>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</si>
  <si>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</si>
  <si>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</si>
  <si>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</si>
  <si>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</si>
  <si>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</si>
  <si>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</si>
  <si>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</si>
  <si>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</si>
  <si>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</si>
  <si>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</si>
  <si>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</si>
  <si>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</si>
  <si>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</si>
  <si>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</si>
  <si>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</si>
  <si>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</si>
  <si>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</si>
  <si>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</si>
  <si>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</si>
  <si>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</si>
  <si>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</si>
  <si>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</si>
  <si>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</si>
  <si>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</si>
  <si>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</si>
  <si>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</si>
  <si>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</si>
  <si>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</si>
  <si>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</si>
  <si>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</si>
  <si>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</si>
  <si>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</si>
  <si>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</si>
  <si>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</si>
  <si>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</si>
  <si>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</si>
  <si>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</si>
  <si>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</si>
  <si>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</si>
  <si>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</si>
  <si>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</si>
  <si>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</si>
  <si>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</si>
  <si>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</si>
  <si>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</si>
  <si>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</si>
  <si>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</si>
  <si>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</si>
  <si>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</si>
  <si>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</si>
  <si>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</si>
  <si>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</si>
  <si>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</si>
  <si>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</si>
  <si>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</si>
  <si>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</si>
  <si>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</si>
  <si>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</si>
  <si>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</si>
  <si>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</si>
  <si>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</si>
  <si>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</si>
  <si>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</si>
  <si>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</si>
  <si>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</si>
  <si>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</si>
  <si>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</si>
  <si>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</si>
  <si>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</si>
  <si>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</si>
  <si>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</si>
  <si>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</si>
  <si>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</si>
  <si>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</si>
  <si>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</si>
  <si>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</si>
  <si>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</si>
  <si>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</si>
  <si>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</si>
  <si>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</si>
  <si>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</si>
  <si>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</si>
  <si>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</si>
  <si>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</si>
  <si>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</si>
  <si>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</si>
  <si>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</si>
  <si>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</si>
  <si>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</si>
  <si>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</si>
  <si>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</si>
  <si>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</si>
  <si>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</si>
  <si>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</si>
  <si>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</si>
  <si>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</si>
  <si>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</si>
  <si>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</si>
  <si>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</si>
  <si>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</si>
  <si>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</si>
  <si>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</si>
  <si>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</si>
  <si>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</si>
  <si>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</si>
  <si>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</si>
  <si>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</si>
  <si>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</si>
  <si>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</si>
  <si>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</si>
  <si>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</si>
  <si>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</si>
  <si>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</si>
  <si>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</si>
  <si>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</si>
  <si>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</si>
  <si>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</si>
  <si>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</si>
  <si>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</si>
  <si>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</si>
  <si>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</si>
  <si>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</si>
  <si>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</si>
  <si>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</si>
  <si>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</si>
  <si>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</si>
  <si>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</si>
  <si>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</si>
  <si>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</si>
  <si>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</si>
  <si>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</si>
  <si>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</si>
  <si>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</si>
  <si>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</si>
  <si>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</si>
  <si>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</si>
  <si>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</si>
  <si>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</si>
  <si>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</si>
  <si>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</si>
  <si>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</si>
  <si>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</si>
  <si>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</si>
  <si>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</si>
  <si>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</si>
  <si>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</si>
  <si>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</si>
  <si>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</si>
  <si>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</si>
  <si>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</si>
  <si>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</si>
  <si>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</si>
  <si>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</si>
  <si>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</si>
  <si>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</si>
  <si>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</si>
  <si>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</si>
  <si>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</si>
  <si>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</si>
  <si>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</si>
  <si>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</si>
  <si>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</si>
  <si>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</si>
  <si>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</si>
  <si>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</si>
  <si>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</si>
  <si>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</si>
  <si>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</si>
  <si>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</si>
  <si>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</si>
  <si>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</si>
  <si>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</si>
  <si>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</si>
  <si>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</si>
  <si>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</si>
  <si>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</si>
  <si>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</si>
  <si>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</si>
  <si>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</si>
  <si>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</si>
  <si>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</si>
  <si>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</si>
  <si>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</si>
  <si>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</si>
  <si>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</si>
  <si>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</si>
  <si>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</si>
  <si>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</si>
  <si>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</si>
  <si>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</si>
  <si>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</si>
  <si>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</si>
  <si>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</si>
  <si>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</si>
  <si>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</si>
  <si>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</si>
  <si>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</si>
  <si>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</si>
  <si>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</si>
  <si>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</si>
  <si>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</si>
  <si>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</si>
  <si>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</si>
  <si>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</si>
  <si>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</si>
  <si>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</si>
  <si>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</si>
  <si>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</si>
  <si>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</si>
  <si>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</si>
  <si>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</si>
  <si>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</si>
  <si>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</si>
  <si>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</si>
  <si>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</si>
  <si>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</si>
  <si>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</si>
  <si>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</si>
  <si>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</si>
  <si>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</si>
  <si>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</si>
  <si>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</si>
  <si>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</si>
  <si>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</si>
  <si>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</si>
  <si>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</si>
  <si>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</si>
  <si>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</si>
  <si>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</si>
  <si>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</si>
  <si>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</si>
  <si>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</si>
  <si>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</si>
  <si>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</si>
  <si>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</si>
  <si>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</si>
  <si>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</si>
  <si>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</si>
  <si>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</si>
  <si>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</si>
  <si>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</si>
  <si>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</si>
  <si>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</si>
  <si>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</si>
  <si>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</si>
  <si>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</si>
  <si>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</si>
  <si>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</si>
  <si>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</si>
  <si>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</si>
  <si>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</si>
  <si>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</si>
  <si>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</si>
  <si>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</si>
  <si>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</si>
  <si>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</si>
  <si>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</si>
  <si>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</si>
  <si>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</si>
  <si>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</si>
  <si>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</si>
  <si>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</si>
  <si>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</si>
  <si>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</si>
  <si>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</si>
  <si>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</si>
  <si>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</si>
  <si>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</si>
  <si>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</si>
  <si>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</si>
  <si>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</si>
  <si>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</si>
  <si>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</si>
  <si>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</si>
  <si>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</si>
  <si>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</si>
  <si>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</si>
  <si>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</si>
  <si>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</si>
  <si>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</si>
  <si>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</si>
  <si>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</si>
  <si>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</si>
  <si>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</si>
  <si>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</si>
  <si>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</si>
  <si>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</si>
  <si>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</si>
  <si>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</si>
  <si>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</si>
  <si>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</si>
  <si>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</si>
  <si>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</si>
  <si>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</si>
  <si>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</si>
  <si>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</si>
  <si>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</si>
  <si>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</si>
  <si>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</si>
  <si>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</si>
  <si>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</si>
  <si>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</si>
  <si>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</si>
  <si>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</si>
  <si>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</si>
  <si>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</si>
  <si>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</si>
  <si>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</si>
  <si>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</si>
  <si>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</si>
  <si>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</si>
  <si>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</si>
  <si>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</si>
  <si>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</si>
  <si>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</si>
  <si>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</si>
  <si>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</si>
  <si>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</si>
  <si>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</si>
  <si>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</si>
  <si>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</si>
  <si>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</si>
  <si>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</si>
  <si>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</si>
  <si>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</si>
  <si>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</si>
  <si>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</si>
  <si>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</si>
  <si>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</si>
  <si>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</si>
  <si>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</si>
  <si>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</si>
  <si>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</si>
  <si>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</si>
  <si>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</si>
  <si>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</si>
  <si>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</si>
  <si>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</si>
  <si>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</si>
  <si>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</si>
  <si>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</si>
  <si>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</si>
  <si>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</si>
  <si>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</si>
  <si>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</si>
  <si>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</si>
  <si>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</si>
  <si>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</si>
  <si>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</si>
  <si>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</si>
  <si>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</si>
  <si>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</si>
  <si>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</si>
  <si>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</si>
  <si>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</si>
  <si>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</si>
  <si>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</si>
  <si>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</si>
  <si>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</si>
  <si>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</si>
  <si>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</si>
  <si>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</si>
  <si>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</si>
  <si>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</si>
  <si>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</si>
  <si>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</si>
  <si>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</si>
  <si>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</si>
  <si>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</si>
  <si>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</si>
  <si>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</si>
  <si>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</si>
  <si>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</si>
  <si>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</si>
  <si>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</si>
  <si>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</si>
  <si>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</si>
  <si>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</si>
  <si>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</si>
  <si>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</si>
  <si>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</si>
  <si>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</si>
  <si>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</si>
  <si>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</si>
  <si>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</si>
  <si>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</si>
  <si>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</si>
  <si>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</si>
  <si>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</si>
  <si>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</si>
  <si>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</si>
  <si>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</si>
  <si>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</si>
  <si>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</si>
  <si>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</si>
  <si>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</si>
  <si>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</si>
  <si>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</si>
  <si>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</si>
  <si>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</si>
  <si>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</si>
  <si>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</si>
  <si>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</si>
  <si>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</si>
  <si>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</si>
  <si>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</si>
  <si>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</si>
  <si>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</si>
  <si>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</si>
  <si>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</si>
  <si>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</si>
  <si>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</si>
  <si>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</si>
  <si>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</si>
  <si>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</si>
  <si>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</si>
  <si>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</si>
  <si>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</si>
  <si>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</si>
  <si>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</si>
  <si>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</si>
  <si>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</si>
  <si>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</si>
  <si>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</si>
  <si>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</si>
  <si>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</si>
  <si>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</si>
  <si>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</si>
  <si>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</si>
  <si>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</si>
  <si>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</si>
  <si>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</si>
  <si>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</si>
  <si>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</si>
  <si>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</si>
  <si>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</si>
  <si>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</si>
  <si>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</si>
  <si>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</si>
  <si>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</si>
  <si>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</si>
  <si>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</si>
  <si>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</si>
  <si>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</si>
  <si>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</si>
  <si>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</si>
  <si>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</si>
  <si>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</si>
  <si>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</si>
  <si>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</si>
  <si>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</si>
  <si>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</si>
  <si>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</si>
  <si>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</si>
  <si>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</si>
  <si>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</si>
  <si>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</si>
  <si>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</si>
  <si>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</si>
  <si>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</si>
  <si>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</si>
  <si>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</si>
  <si>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</si>
  <si>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</si>
  <si>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</si>
  <si>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</si>
  <si>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</si>
  <si>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</si>
  <si>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</si>
  <si>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</si>
  <si>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</si>
  <si>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</si>
  <si>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</si>
  <si>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</si>
  <si>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</si>
  <si>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</si>
  <si>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</si>
  <si>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</si>
  <si>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</si>
  <si>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</si>
  <si>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</si>
  <si>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</si>
  <si>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</si>
  <si>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</si>
  <si>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</si>
  <si>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</si>
  <si>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</si>
  <si>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</si>
  <si>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</si>
  <si>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</si>
  <si>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</si>
  <si>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</si>
  <si>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</si>
  <si>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</si>
  <si>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</si>
  <si>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</si>
  <si>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</si>
  <si>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</si>
  <si>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</si>
  <si>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</si>
  <si>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</si>
  <si>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</si>
  <si>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</si>
  <si>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</si>
  <si>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</si>
  <si>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</si>
  <si>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</si>
  <si>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</si>
  <si>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</si>
  <si>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</si>
  <si>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</si>
  <si>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</si>
  <si>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</si>
  <si>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</si>
  <si>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</si>
  <si>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</si>
  <si>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</si>
  <si>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</si>
  <si>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</si>
  <si>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</si>
  <si>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</si>
  <si>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</si>
  <si>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</si>
  <si>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</si>
  <si>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</si>
  <si>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</si>
  <si>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</si>
  <si>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</si>
  <si>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</si>
  <si>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</si>
  <si>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</si>
  <si>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</si>
  <si>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</si>
  <si>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</si>
  <si>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</si>
  <si>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</si>
  <si>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</si>
  <si>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</si>
  <si>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</si>
  <si>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</si>
  <si>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</si>
  <si>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</si>
  <si>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</si>
  <si>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</si>
  <si>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</si>
  <si>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</si>
  <si>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</si>
  <si>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</si>
  <si>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</si>
  <si>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</si>
  <si>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</si>
  <si>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</si>
  <si>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</si>
  <si>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</si>
  <si>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</si>
  <si>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</si>
  <si>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</si>
  <si>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</si>
  <si>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</si>
  <si>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</si>
  <si>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</si>
  <si>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</si>
  <si>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</si>
  <si>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</si>
  <si>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</si>
  <si>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</si>
  <si>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</si>
  <si>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</si>
  <si>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</si>
  <si>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</si>
  <si>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</si>
  <si>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</si>
  <si>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</si>
  <si>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</si>
  <si>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</si>
  <si>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</si>
  <si>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</si>
  <si>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</si>
  <si>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</si>
  <si>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</si>
  <si>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</si>
  <si>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</si>
  <si>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</si>
  <si>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</si>
  <si>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</si>
  <si>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</si>
  <si>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</si>
  <si>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</si>
  <si>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</si>
  <si>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</si>
  <si>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</si>
  <si>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</si>
  <si>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</si>
  <si>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</si>
  <si>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</si>
  <si>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</si>
  <si>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</si>
  <si>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</si>
  <si>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</si>
  <si>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</si>
  <si>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</si>
  <si>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</si>
  <si>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</si>
  <si>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</si>
  <si>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</si>
  <si>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</si>
  <si>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</si>
  <si>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</si>
  <si>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</si>
  <si>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</si>
  <si>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</si>
  <si>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</si>
  <si>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</si>
  <si>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</si>
  <si>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</si>
  <si>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</si>
  <si>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</si>
  <si>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</si>
  <si>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</si>
  <si>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</si>
  <si>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</si>
  <si>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</si>
  <si>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</si>
  <si>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</si>
  <si>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</si>
  <si>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</si>
  <si>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</si>
  <si>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</si>
  <si>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</si>
  <si>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</si>
  <si>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</si>
  <si>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</si>
  <si>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</si>
  <si>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</si>
  <si>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</si>
  <si>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</si>
  <si>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</si>
  <si>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</si>
  <si>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</si>
  <si>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</si>
  <si>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</si>
  <si>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</si>
  <si>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</si>
  <si>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</si>
  <si>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</si>
  <si>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</si>
  <si>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</si>
  <si>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</si>
  <si>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</si>
  <si>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</si>
  <si>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</si>
  <si>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</si>
  <si>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</si>
  <si>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</si>
  <si>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</si>
  <si>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</si>
  <si>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</si>
  <si>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</si>
  <si>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</si>
  <si>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</si>
  <si>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</si>
  <si>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</si>
  <si>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</si>
  <si>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</si>
  <si>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</si>
  <si>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</si>
  <si>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</si>
  <si>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</si>
  <si>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</si>
  <si>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</si>
  <si>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</si>
  <si>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</si>
  <si>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</si>
  <si>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</si>
  <si>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</si>
  <si>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</si>
  <si>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</si>
  <si>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</si>
  <si>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</si>
  <si>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</si>
  <si>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</si>
  <si>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</si>
  <si>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</si>
  <si>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</si>
  <si>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</si>
  <si>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</si>
  <si>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</si>
  <si>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</si>
  <si>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</si>
  <si>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</si>
  <si>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</si>
  <si>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</si>
  <si>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</si>
  <si>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</si>
  <si>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</si>
  <si>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</si>
  <si>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</si>
  <si>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</si>
  <si>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</si>
  <si>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</si>
  <si>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</si>
  <si>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</si>
  <si>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</si>
  <si>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</si>
  <si>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</si>
  <si>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</si>
  <si>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</si>
  <si>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</si>
  <si>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</si>
  <si>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</si>
  <si>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</si>
  <si>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</si>
  <si>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</si>
  <si>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</si>
  <si>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</si>
  <si>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</si>
  <si>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</si>
  <si>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</si>
  <si>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</si>
  <si>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</si>
  <si>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</si>
  <si>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</si>
  <si>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</si>
  <si>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</si>
  <si>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</si>
  <si>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</si>
  <si>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</si>
  <si>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</si>
  <si>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</si>
  <si>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</si>
  <si>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</si>
  <si>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</si>
  <si>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</si>
  <si>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</si>
  <si>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</si>
  <si>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</si>
  <si>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</si>
  <si>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</si>
  <si>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</si>
  <si>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</si>
  <si>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</si>
  <si>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</si>
  <si>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</si>
  <si>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</si>
  <si>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</si>
  <si>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</si>
  <si>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</si>
  <si>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</si>
  <si>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</si>
  <si>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</si>
  <si>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</si>
  <si>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</si>
  <si>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</si>
  <si>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</si>
  <si>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</si>
  <si>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</si>
  <si>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</si>
  <si>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</si>
  <si>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</si>
  <si>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</si>
  <si>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</si>
  <si>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</si>
  <si>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</si>
  <si>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</si>
  <si>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</si>
  <si>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</si>
  <si>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</si>
  <si>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</si>
  <si>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</si>
  <si>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</si>
  <si>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</si>
  <si>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</si>
  <si>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</si>
  <si>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</si>
  <si>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</si>
  <si>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</si>
  <si>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</si>
  <si>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</si>
  <si>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</si>
  <si>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</si>
  <si>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</si>
  <si>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</si>
  <si>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</si>
  <si>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</si>
  <si>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</si>
  <si>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</si>
  <si>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</si>
  <si>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</si>
  <si>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</si>
  <si>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</si>
  <si>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</si>
  <si>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</si>
  <si>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</si>
  <si>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</si>
  <si>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</si>
  <si>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</si>
  <si>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</si>
  <si>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</si>
  <si>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</si>
  <si>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</si>
  <si>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</si>
  <si>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</si>
  <si>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</si>
  <si>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</si>
  <si>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</si>
  <si>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</si>
  <si>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</si>
  <si>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</si>
  <si>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</si>
  <si>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</si>
  <si>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</si>
  <si>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</si>
  <si>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</si>
  <si>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</si>
  <si>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</si>
  <si>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</si>
  <si>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</si>
  <si>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</si>
  <si>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</si>
  <si>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</si>
  <si>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</si>
  <si>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</si>
  <si>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</si>
  <si>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</si>
  <si>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</si>
  <si>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</si>
  <si>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</si>
  <si>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</si>
  <si>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</si>
  <si>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</si>
  <si>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</si>
  <si>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</si>
  <si>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</si>
  <si>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</si>
  <si>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</si>
  <si>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</si>
  <si>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</si>
  <si>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</si>
  <si>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</si>
  <si>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</si>
  <si>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</si>
  <si>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</si>
  <si>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</si>
  <si>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</si>
  <si>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</si>
  <si>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</si>
  <si>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</si>
  <si>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</si>
  <si>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</si>
  <si>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</si>
  <si>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</si>
  <si>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</si>
  <si>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</si>
  <si>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</si>
  <si>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</si>
  <si>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</si>
  <si>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</si>
  <si>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</si>
  <si>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</si>
  <si>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</si>
  <si>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</si>
  <si>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</si>
  <si>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</si>
  <si>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</si>
  <si>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</si>
  <si>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</si>
  <si>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</si>
  <si>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</si>
  <si>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</si>
  <si>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</si>
  <si>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</si>
  <si>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</si>
  <si>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</si>
  <si>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</si>
  <si>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</si>
  <si>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</si>
  <si>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</si>
  <si>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</si>
  <si>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</si>
  <si>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</si>
  <si>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</si>
  <si>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</si>
  <si>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</si>
  <si>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</si>
  <si>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</si>
  <si>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</si>
  <si>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</si>
  <si>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</si>
  <si>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</si>
  <si>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</si>
  <si>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</si>
  <si>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</si>
  <si>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</si>
  <si>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</si>
  <si>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NO</t>
  </si>
  <si>
    <t>271-2010</t>
  </si>
  <si>
    <t>Apoyar a las familias en desarrollo con mujeres gestantes,madres lactantes y niños y niñas menores de 2 años (fami) y brindar atencion a la primera infancia, niños y niñas menores de 5 años que se encuentren en vulnerabilidad psicoafectiva, nutricional, economica y social a traves de hogares comunitarios de bienestar, prioritariamente en situacion de desplazamiento.</t>
  </si>
  <si>
    <t>289-2010</t>
  </si>
  <si>
    <t>203-2011</t>
  </si>
  <si>
    <t>208-2011</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</si>
  <si>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t>
  </si>
  <si>
    <t>Atenden integramente a la primera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excuviva responsabilidad dicha atencion,</t>
  </si>
  <si>
    <t>114-2012</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</si>
  <si>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 psicoafectiva, nutricional, economica y social.</t>
  </si>
  <si>
    <t>262-2012</t>
  </si>
  <si>
    <t>142-2013</t>
  </si>
  <si>
    <t>190-2013</t>
  </si>
  <si>
    <t>278-2013</t>
  </si>
  <si>
    <t>337-2014</t>
  </si>
  <si>
    <t>Atender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</si>
  <si>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339-2014</t>
  </si>
  <si>
    <t>334-2014</t>
  </si>
  <si>
    <t>209-2016</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</si>
  <si>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</si>
  <si>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</si>
  <si>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681-2016</t>
  </si>
  <si>
    <t>505-2016</t>
  </si>
  <si>
    <t>1727-2019</t>
  </si>
  <si>
    <t>DIANA CAROLINA PACHECO MONROY</t>
  </si>
  <si>
    <t xml:space="preserve">Calle 68 N°61-59  SOLEDAD - ATLANTICO </t>
  </si>
  <si>
    <t>3005583444 -3015559728</t>
  </si>
  <si>
    <t>cooasopen@hotmail.com</t>
  </si>
  <si>
    <t>2021-8-08001462020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</si>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</sst>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5"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802003545</v>
      </c>
      <c r="C20" s="5"/>
      <c r="D20" s="73"/>
      <c r="E20" s="5"/>
      <c r="F20" s="5"/>
      <c r="G20" s="5"/>
      <c r="H20" s="186"/>
      <c r="I20" s="149" t="s">
        <v>163</v>
      </c>
      <c r="J20" s="150" t="s">
        <v>165</v>
      </c>
      <c r="K20" s="151">
        <v>4358169682</v>
      </c>
      <c r="L20" s="152"/>
      <c r="M20" s="152">
        <v>44561</v>
      </c>
      <c r="N20" s="135">
        <f>+(M20-L20)/30</f>
        <v>1485.3666666666666</v>
      </c>
      <c r="O20" s="138"/>
      <c r="U20" s="134"/>
      <c r="V20" s="105">
        <f ca="1">NOW()</f>
        <v>44194.9556556713</v>
      </c>
      <c r="W20" s="105">
        <f ca="1">NOW()</f>
        <v>44194.9556556713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COOPERATIVA DE ASOCIACIÓNES HOGARES DE BIENESTAR Y PERSONAS NATURALES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2678</v>
      </c>
      <c r="E48" s="145">
        <v>40203</v>
      </c>
      <c r="F48" s="145">
        <v>40543</v>
      </c>
      <c r="G48" s="160">
        <f>IF(AND(E48&lt;&gt;"",F48&lt;&gt;""),((F48-E48)/30),"")</f>
        <v>11.333333333333334</v>
      </c>
      <c r="H48" s="114" t="s">
        <v>2679</v>
      </c>
      <c r="I48" s="113" t="s">
        <v>163</v>
      </c>
      <c r="J48" s="113" t="s">
        <v>165</v>
      </c>
      <c r="K48" s="116">
        <v>802329507</v>
      </c>
      <c r="L48" s="115" t="s">
        <v>1148</v>
      </c>
      <c r="M48" s="117">
        <v>1</v>
      </c>
      <c r="N48" s="115" t="s">
        <v>27</v>
      </c>
      <c r="O48" s="115" t="s">
        <v>1148</v>
      </c>
      <c r="P48" s="78"/>
    </row>
    <row r="49" spans="1:16" s="6" customFormat="1" ht="24.75" customHeight="1" x14ac:dyDescent="0.25">
      <c r="A49" s="143">
        <v>2</v>
      </c>
      <c r="B49" s="111" t="s">
        <v>2676</v>
      </c>
      <c r="C49" s="112" t="s">
        <v>31</v>
      </c>
      <c r="D49" s="110" t="s">
        <v>2680</v>
      </c>
      <c r="E49" s="145">
        <v>40203</v>
      </c>
      <c r="F49" s="145">
        <v>40543</v>
      </c>
      <c r="G49" s="160">
        <f t="shared" ref="G49:G50" si="2">IF(AND(E49&lt;&gt;"",F49&lt;&gt;""),((F49-E49)/30),"")</f>
        <v>11.333333333333334</v>
      </c>
      <c r="H49" s="114" t="s">
        <v>2679</v>
      </c>
      <c r="I49" s="113" t="s">
        <v>163</v>
      </c>
      <c r="J49" s="113" t="s">
        <v>165</v>
      </c>
      <c r="K49" s="116">
        <v>252077684</v>
      </c>
      <c r="L49" s="115" t="s">
        <v>1148</v>
      </c>
      <c r="M49" s="117">
        <v>1</v>
      </c>
      <c r="N49" s="115" t="s">
        <v>27</v>
      </c>
      <c r="O49" s="115" t="s">
        <v>1148</v>
      </c>
      <c r="P49" s="78"/>
    </row>
    <row r="50" spans="1:16" s="6" customFormat="1" ht="24.75" customHeight="1" x14ac:dyDescent="0.25">
      <c r="A50" s="143">
        <v>3</v>
      </c>
      <c r="B50" s="111" t="s">
        <v>2676</v>
      </c>
      <c r="C50" s="112" t="s">
        <v>31</v>
      </c>
      <c r="D50" s="110" t="s">
        <v>2681</v>
      </c>
      <c r="E50" s="145">
        <v>40563</v>
      </c>
      <c r="F50" s="145">
        <v>40908</v>
      </c>
      <c r="G50" s="160">
        <f t="shared" si="2"/>
        <v>11.5</v>
      </c>
      <c r="H50" s="119" t="s">
        <v>2683</v>
      </c>
      <c r="I50" s="113" t="s">
        <v>163</v>
      </c>
      <c r="J50" s="113" t="s">
        <v>165</v>
      </c>
      <c r="K50" s="116">
        <v>1194328672</v>
      </c>
      <c r="L50" s="115" t="s">
        <v>1148</v>
      </c>
      <c r="M50" s="117">
        <v>1</v>
      </c>
      <c r="N50" s="115" t="s">
        <v>27</v>
      </c>
      <c r="O50" s="115" t="s">
        <v>1148</v>
      </c>
      <c r="P50" s="78"/>
    </row>
    <row r="51" spans="1:16" s="6" customFormat="1" ht="24.75" customHeight="1" outlineLevel="1" x14ac:dyDescent="0.25">
      <c r="A51" s="143">
        <v>4</v>
      </c>
      <c r="B51" s="111" t="s">
        <v>2676</v>
      </c>
      <c r="C51" s="112" t="s">
        <v>31</v>
      </c>
      <c r="D51" s="110" t="s">
        <v>2682</v>
      </c>
      <c r="E51" s="145">
        <v>40563</v>
      </c>
      <c r="F51" s="145">
        <v>40908</v>
      </c>
      <c r="G51" s="160">
        <f t="shared" ref="G51:G107" si="3">IF(AND(E51&lt;&gt;"",F51&lt;&gt;""),((F51-E51)/30),"")</f>
        <v>11.5</v>
      </c>
      <c r="H51" s="114" t="s">
        <v>2684</v>
      </c>
      <c r="I51" s="113" t="s">
        <v>163</v>
      </c>
      <c r="J51" s="113" t="s">
        <v>165</v>
      </c>
      <c r="K51" s="116">
        <v>259959759</v>
      </c>
      <c r="L51" s="115" t="s">
        <v>2677</v>
      </c>
      <c r="M51" s="117">
        <v>1</v>
      </c>
      <c r="N51" s="115" t="s">
        <v>27</v>
      </c>
      <c r="O51" s="115" t="s">
        <v>1148</v>
      </c>
      <c r="P51" s="78"/>
    </row>
    <row r="52" spans="1:16" s="7" customFormat="1" ht="24.75" customHeight="1" outlineLevel="1" x14ac:dyDescent="0.25">
      <c r="A52" s="144">
        <v>5</v>
      </c>
      <c r="B52" s="111" t="s">
        <v>2676</v>
      </c>
      <c r="C52" s="112" t="s">
        <v>31</v>
      </c>
      <c r="D52" s="110" t="s">
        <v>2685</v>
      </c>
      <c r="E52" s="145">
        <v>40931</v>
      </c>
      <c r="F52" s="145">
        <v>41273</v>
      </c>
      <c r="G52" s="160">
        <f t="shared" si="3"/>
        <v>11.4</v>
      </c>
      <c r="H52" s="119" t="s">
        <v>2686</v>
      </c>
      <c r="I52" s="113" t="s">
        <v>163</v>
      </c>
      <c r="J52" s="113" t="s">
        <v>165</v>
      </c>
      <c r="K52" s="116">
        <v>296839918</v>
      </c>
      <c r="L52" s="115" t="s">
        <v>2677</v>
      </c>
      <c r="M52" s="117">
        <v>1</v>
      </c>
      <c r="N52" s="115" t="s">
        <v>27</v>
      </c>
      <c r="O52" s="115" t="s">
        <v>1148</v>
      </c>
      <c r="P52" s="79"/>
    </row>
    <row r="53" spans="1:16" s="7" customFormat="1" ht="24.75" customHeight="1" outlineLevel="1" x14ac:dyDescent="0.25">
      <c r="A53" s="144">
        <v>6</v>
      </c>
      <c r="B53" s="111" t="s">
        <v>2676</v>
      </c>
      <c r="C53" s="112" t="s">
        <v>31</v>
      </c>
      <c r="D53" s="110" t="s">
        <v>2687</v>
      </c>
      <c r="E53" s="145">
        <v>40935</v>
      </c>
      <c r="F53" s="145">
        <v>41273</v>
      </c>
      <c r="G53" s="160">
        <f t="shared" si="3"/>
        <v>11.266666666666667</v>
      </c>
      <c r="H53" s="119" t="s">
        <v>2686</v>
      </c>
      <c r="I53" s="113" t="s">
        <v>163</v>
      </c>
      <c r="J53" s="113" t="s">
        <v>165</v>
      </c>
      <c r="K53" s="116">
        <v>2175586599</v>
      </c>
      <c r="L53" s="115" t="s">
        <v>1148</v>
      </c>
      <c r="M53" s="117">
        <v>1</v>
      </c>
      <c r="N53" s="115" t="s">
        <v>27</v>
      </c>
      <c r="O53" s="115" t="s">
        <v>1148</v>
      </c>
      <c r="P53" s="79"/>
    </row>
    <row r="54" spans="1:16" s="7" customFormat="1" ht="24.75" customHeight="1" outlineLevel="1" x14ac:dyDescent="0.25">
      <c r="A54" s="144">
        <v>7</v>
      </c>
      <c r="B54" s="111" t="s">
        <v>2676</v>
      </c>
      <c r="C54" s="112" t="s">
        <v>31</v>
      </c>
      <c r="D54" s="110" t="s">
        <v>2688</v>
      </c>
      <c r="E54" s="145">
        <v>41304</v>
      </c>
      <c r="F54" s="145">
        <v>41639</v>
      </c>
      <c r="G54" s="160">
        <f t="shared" si="3"/>
        <v>11.166666666666666</v>
      </c>
      <c r="H54" s="114" t="s">
        <v>2686</v>
      </c>
      <c r="I54" s="113" t="s">
        <v>163</v>
      </c>
      <c r="J54" s="113" t="s">
        <v>165</v>
      </c>
      <c r="K54" s="118">
        <v>447329624</v>
      </c>
      <c r="L54" s="115" t="s">
        <v>2677</v>
      </c>
      <c r="M54" s="117">
        <f t="shared" ref="M54" si="4">+IF(L54="No",1,IF(L54="Si","Ingrese %",""))</f>
        <v>1</v>
      </c>
      <c r="N54" s="115" t="s">
        <v>27</v>
      </c>
      <c r="O54" s="115" t="s">
        <v>1148</v>
      </c>
      <c r="P54" s="79"/>
    </row>
    <row r="55" spans="1:16" s="7" customFormat="1" ht="24.75" customHeight="1" outlineLevel="1" x14ac:dyDescent="0.25">
      <c r="A55" s="144">
        <v>8</v>
      </c>
      <c r="B55" s="122" t="s">
        <v>2676</v>
      </c>
      <c r="C55" s="112" t="s">
        <v>31</v>
      </c>
      <c r="D55" s="110" t="s">
        <v>2689</v>
      </c>
      <c r="E55" s="145">
        <v>41305</v>
      </c>
      <c r="F55" s="145">
        <v>41639</v>
      </c>
      <c r="G55" s="160">
        <f t="shared" si="3"/>
        <v>11.133333333333333</v>
      </c>
      <c r="H55" s="114" t="s">
        <v>2686</v>
      </c>
      <c r="I55" s="113" t="s">
        <v>163</v>
      </c>
      <c r="J55" s="113" t="s">
        <v>165</v>
      </c>
      <c r="K55" s="118">
        <v>3067391128</v>
      </c>
      <c r="L55" s="115" t="s">
        <v>1148</v>
      </c>
      <c r="M55" s="117">
        <v>1</v>
      </c>
      <c r="N55" s="115" t="s">
        <v>27</v>
      </c>
      <c r="O55" s="115" t="s">
        <v>1148</v>
      </c>
      <c r="P55" s="79"/>
    </row>
    <row r="56" spans="1:16" s="7" customFormat="1" ht="24.75" customHeight="1" outlineLevel="1" x14ac:dyDescent="0.25">
      <c r="A56" s="144">
        <v>9</v>
      </c>
      <c r="B56" s="122" t="s">
        <v>2676</v>
      </c>
      <c r="C56" s="112" t="s">
        <v>31</v>
      </c>
      <c r="D56" s="110" t="s">
        <v>2690</v>
      </c>
      <c r="E56" s="145">
        <v>41276</v>
      </c>
      <c r="F56" s="145">
        <v>41641</v>
      </c>
      <c r="G56" s="160">
        <f t="shared" si="3"/>
        <v>12.166666666666666</v>
      </c>
      <c r="H56" s="114" t="s">
        <v>2684</v>
      </c>
      <c r="I56" s="113" t="s">
        <v>163</v>
      </c>
      <c r="J56" s="113" t="s">
        <v>165</v>
      </c>
      <c r="K56" s="118">
        <v>424943988</v>
      </c>
      <c r="L56" s="115" t="s">
        <v>1148</v>
      </c>
      <c r="M56" s="117">
        <v>1</v>
      </c>
      <c r="N56" s="115" t="s">
        <v>27</v>
      </c>
      <c r="O56" s="115" t="s">
        <v>1148</v>
      </c>
      <c r="P56" s="79"/>
    </row>
    <row r="57" spans="1:16" s="7" customFormat="1" ht="24.75" customHeight="1" outlineLevel="1" x14ac:dyDescent="0.25">
      <c r="A57" s="144">
        <v>10</v>
      </c>
      <c r="B57" s="122" t="s">
        <v>2676</v>
      </c>
      <c r="C57" s="65" t="s">
        <v>31</v>
      </c>
      <c r="D57" s="63" t="s">
        <v>2691</v>
      </c>
      <c r="E57" s="145">
        <v>41999</v>
      </c>
      <c r="F57" s="145">
        <v>42369</v>
      </c>
      <c r="G57" s="160">
        <f t="shared" si="3"/>
        <v>12.333333333333334</v>
      </c>
      <c r="H57" s="64" t="s">
        <v>2692</v>
      </c>
      <c r="I57" s="63" t="s">
        <v>163</v>
      </c>
      <c r="J57" s="63" t="s">
        <v>165</v>
      </c>
      <c r="K57" s="66">
        <v>906325252</v>
      </c>
      <c r="L57" s="65" t="s">
        <v>1148</v>
      </c>
      <c r="M57" s="117">
        <v>1</v>
      </c>
      <c r="N57" s="65" t="s">
        <v>27</v>
      </c>
      <c r="O57" s="65" t="s">
        <v>1148</v>
      </c>
      <c r="P57" s="79"/>
    </row>
    <row r="58" spans="1:16" s="7" customFormat="1" ht="24.75" customHeight="1" outlineLevel="1" x14ac:dyDescent="0.25">
      <c r="A58" s="144">
        <v>11</v>
      </c>
      <c r="B58" s="122" t="s">
        <v>2676</v>
      </c>
      <c r="C58" s="65" t="s">
        <v>31</v>
      </c>
      <c r="D58" s="63" t="s">
        <v>2693</v>
      </c>
      <c r="E58" s="145">
        <v>41999</v>
      </c>
      <c r="F58" s="145">
        <v>42063</v>
      </c>
      <c r="G58" s="160">
        <f t="shared" si="3"/>
        <v>2.1333333333333333</v>
      </c>
      <c r="H58" s="64" t="s">
        <v>2692</v>
      </c>
      <c r="I58" s="63" t="s">
        <v>163</v>
      </c>
      <c r="J58" s="63" t="s">
        <v>165</v>
      </c>
      <c r="K58" s="66">
        <v>841524263</v>
      </c>
      <c r="L58" s="65" t="s">
        <v>1148</v>
      </c>
      <c r="M58" s="117">
        <v>1</v>
      </c>
      <c r="N58" s="65" t="s">
        <v>27</v>
      </c>
      <c r="O58" s="65" t="s">
        <v>1148</v>
      </c>
      <c r="P58" s="79"/>
    </row>
    <row r="59" spans="1:16" s="7" customFormat="1" ht="24.75" customHeight="1" outlineLevel="1" x14ac:dyDescent="0.25">
      <c r="A59" s="144">
        <v>12</v>
      </c>
      <c r="B59" s="122" t="s">
        <v>2676</v>
      </c>
      <c r="C59" s="65" t="s">
        <v>31</v>
      </c>
      <c r="D59" s="63" t="s">
        <v>2694</v>
      </c>
      <c r="E59" s="145">
        <v>41999</v>
      </c>
      <c r="F59" s="145">
        <v>42366</v>
      </c>
      <c r="G59" s="160">
        <f t="shared" si="3"/>
        <v>12.233333333333333</v>
      </c>
      <c r="H59" s="64" t="s">
        <v>2692</v>
      </c>
      <c r="I59" s="63" t="s">
        <v>163</v>
      </c>
      <c r="J59" s="63" t="s">
        <v>165</v>
      </c>
      <c r="K59" s="66">
        <v>938715722</v>
      </c>
      <c r="L59" s="65" t="s">
        <v>1148</v>
      </c>
      <c r="M59" s="117">
        <v>1</v>
      </c>
      <c r="N59" s="65" t="s">
        <v>27</v>
      </c>
      <c r="O59" s="65" t="s">
        <v>1148</v>
      </c>
      <c r="P59" s="79"/>
    </row>
    <row r="60" spans="1:16" s="7" customFormat="1" ht="24.75" customHeight="1" outlineLevel="1" x14ac:dyDescent="0.25">
      <c r="A60" s="144">
        <v>13</v>
      </c>
      <c r="B60" s="122" t="s">
        <v>2676</v>
      </c>
      <c r="C60" s="65" t="s">
        <v>31</v>
      </c>
      <c r="D60" s="63" t="s">
        <v>2695</v>
      </c>
      <c r="E60" s="145">
        <v>42399</v>
      </c>
      <c r="F60" s="145">
        <v>42582</v>
      </c>
      <c r="G60" s="160">
        <f t="shared" si="3"/>
        <v>6.1</v>
      </c>
      <c r="H60" s="64" t="s">
        <v>2696</v>
      </c>
      <c r="I60" s="63" t="s">
        <v>163</v>
      </c>
      <c r="J60" s="63" t="s">
        <v>165</v>
      </c>
      <c r="K60" s="66">
        <v>218988400</v>
      </c>
      <c r="L60" s="65" t="s">
        <v>1148</v>
      </c>
      <c r="M60" s="117">
        <v>1</v>
      </c>
      <c r="N60" s="65" t="s">
        <v>27</v>
      </c>
      <c r="O60" s="65" t="s">
        <v>1148</v>
      </c>
      <c r="P60" s="79"/>
    </row>
    <row r="61" spans="1:16" s="7" customFormat="1" ht="24.75" customHeight="1" outlineLevel="1" x14ac:dyDescent="0.25">
      <c r="A61" s="144">
        <v>14</v>
      </c>
      <c r="B61" s="122" t="s">
        <v>2676</v>
      </c>
      <c r="C61" s="65" t="s">
        <v>31</v>
      </c>
      <c r="D61" s="63" t="s">
        <v>2700</v>
      </c>
      <c r="E61" s="145">
        <v>43511</v>
      </c>
      <c r="F61" s="145">
        <v>43814</v>
      </c>
      <c r="G61" s="160">
        <f t="shared" si="3"/>
        <v>10.1</v>
      </c>
      <c r="H61" s="64" t="s">
        <v>2697</v>
      </c>
      <c r="I61" s="63" t="s">
        <v>163</v>
      </c>
      <c r="J61" s="63" t="s">
        <v>165</v>
      </c>
      <c r="K61" s="66">
        <v>811922062</v>
      </c>
      <c r="L61" s="65" t="s">
        <v>1148</v>
      </c>
      <c r="M61" s="117">
        <v>1</v>
      </c>
      <c r="N61" s="65" t="s">
        <v>27</v>
      </c>
      <c r="O61" s="65" t="s">
        <v>1148</v>
      </c>
      <c r="P61" s="79"/>
    </row>
    <row r="62" spans="1:16" s="7" customFormat="1" ht="24.75" customHeight="1" outlineLevel="1" x14ac:dyDescent="0.25">
      <c r="A62" s="144">
        <v>15</v>
      </c>
      <c r="B62" s="122" t="s">
        <v>2676</v>
      </c>
      <c r="C62" s="65" t="s">
        <v>31</v>
      </c>
      <c r="D62" s="63" t="s">
        <v>2699</v>
      </c>
      <c r="E62" s="145">
        <v>42552</v>
      </c>
      <c r="F62" s="145">
        <v>42674</v>
      </c>
      <c r="G62" s="160">
        <f t="shared" si="3"/>
        <v>4.0666666666666664</v>
      </c>
      <c r="H62" s="64" t="s">
        <v>2697</v>
      </c>
      <c r="I62" s="63" t="s">
        <v>163</v>
      </c>
      <c r="J62" s="63" t="s">
        <v>165</v>
      </c>
      <c r="K62" s="66">
        <v>116852220</v>
      </c>
      <c r="L62" s="65" t="s">
        <v>1148</v>
      </c>
      <c r="M62" s="117">
        <v>1</v>
      </c>
      <c r="N62" s="65" t="s">
        <v>27</v>
      </c>
      <c r="O62" s="65" t="s">
        <v>1148</v>
      </c>
      <c r="P62" s="79"/>
    </row>
    <row r="63" spans="1:16" s="7" customFormat="1" ht="24.75" customHeight="1" outlineLevel="1" x14ac:dyDescent="0.25">
      <c r="A63" s="144">
        <v>16</v>
      </c>
      <c r="B63" s="122" t="s">
        <v>2676</v>
      </c>
      <c r="C63" s="65" t="s">
        <v>31</v>
      </c>
      <c r="D63" s="63" t="s">
        <v>2698</v>
      </c>
      <c r="E63" s="145">
        <v>42675</v>
      </c>
      <c r="F63" s="145">
        <v>43039</v>
      </c>
      <c r="G63" s="160">
        <f t="shared" si="3"/>
        <v>12.133333333333333</v>
      </c>
      <c r="H63" s="64" t="s">
        <v>2697</v>
      </c>
      <c r="I63" s="63" t="s">
        <v>163</v>
      </c>
      <c r="J63" s="63" t="s">
        <v>165</v>
      </c>
      <c r="K63" s="66">
        <v>485523264</v>
      </c>
      <c r="L63" s="65" t="s">
        <v>1148</v>
      </c>
      <c r="M63" s="67">
        <v>1</v>
      </c>
      <c r="N63" s="65" t="s">
        <v>27</v>
      </c>
      <c r="O63" s="65" t="s">
        <v>1148</v>
      </c>
      <c r="P63" s="79"/>
    </row>
    <row r="64" spans="1:16" s="7" customFormat="1" ht="24.75" customHeight="1" outlineLevel="1" x14ac:dyDescent="0.25">
      <c r="A64" s="144">
        <v>17</v>
      </c>
      <c r="B64" s="122" t="s">
        <v>2676</v>
      </c>
      <c r="C64" s="65" t="s">
        <v>31</v>
      </c>
      <c r="D64" s="63" t="s">
        <v>2698</v>
      </c>
      <c r="E64" s="145">
        <v>42675</v>
      </c>
      <c r="F64" s="145">
        <v>43039</v>
      </c>
      <c r="G64" s="160">
        <f t="shared" si="3"/>
        <v>12.133333333333333</v>
      </c>
      <c r="H64" s="64" t="s">
        <v>2697</v>
      </c>
      <c r="I64" s="63" t="s">
        <v>163</v>
      </c>
      <c r="J64" s="63" t="s">
        <v>165</v>
      </c>
      <c r="K64" s="66">
        <v>485523264</v>
      </c>
      <c r="L64" s="65" t="s">
        <v>1148</v>
      </c>
      <c r="M64" s="67">
        <v>1</v>
      </c>
      <c r="N64" s="65" t="s">
        <v>27</v>
      </c>
      <c r="O64" s="65" t="s">
        <v>1148</v>
      </c>
      <c r="P64" s="79"/>
    </row>
    <row r="65" spans="1:16" s="7" customFormat="1" ht="24.75" customHeight="1" outlineLevel="1" x14ac:dyDescent="0.25">
      <c r="A65" s="144">
        <v>18</v>
      </c>
      <c r="B65" s="122"/>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122"/>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122"/>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122"/>
      <c r="C68" s="65"/>
      <c r="D68" s="63"/>
      <c r="E68" s="145"/>
      <c r="F68" s="145"/>
      <c r="G68" s="160" t="str">
        <f t="shared" si="3"/>
        <v/>
      </c>
      <c r="H68" s="64"/>
      <c r="I68" s="63"/>
      <c r="J68" s="63"/>
      <c r="K68" s="66"/>
      <c r="L68" s="65"/>
      <c r="M68" s="117"/>
      <c r="N68" s="65"/>
      <c r="O68" s="65"/>
      <c r="P68" s="79"/>
    </row>
    <row r="69" spans="1:16" s="7" customFormat="1" ht="24.75" customHeight="1" outlineLevel="1" x14ac:dyDescent="0.25">
      <c r="A69" s="144">
        <v>22</v>
      </c>
      <c r="B69" s="122"/>
      <c r="C69" s="65"/>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122"/>
      <c r="C70" s="65"/>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122"/>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122"/>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122"/>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130745090.45999999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37232</v>
      </c>
      <c r="D193" s="5"/>
      <c r="E193" s="126">
        <v>1976</v>
      </c>
      <c r="F193" s="5"/>
      <c r="G193" s="5"/>
      <c r="H193" s="147" t="s">
        <v>2701</v>
      </c>
      <c r="J193" s="5"/>
      <c r="K193" s="127">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a65d333d-5b59-4810-bc94-b80d9325abbc"/>
    <ds:schemaRef ds:uri="4fb10211-09fb-4e80-9f0b-184718d5d98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2020-12-30T03:56:25Z</cp:lastPrinted>
  <dcterms:created xsi:type="dcterms:W3CDTF">2020-10-14T21:57:42Z</dcterms:created>
  <dcterms:modified xsi:type="dcterms:W3CDTF">2020-12-30T03:57:07Z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