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02 2021-52-10001315\"/>
    </mc:Choice>
  </mc:AlternateContent>
  <xr:revisionPtr revIDLastSave="0" documentId="13_ncr:1_{EF9D745A-E544-4C7E-8859-F55B239370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<sst xmlns="http://schemas.openxmlformats.org/spreadsheetml/2006/main" count="3066" uniqueCount="2692">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</sst>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55"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110</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186"/>
      <c r="I20" s="146" t="s">
        <v>110</v>
      </c>
      <c r="J20" s="147" t="s">
        <v>769</v>
      </c>
      <c r="K20" s="148">
        <v>643637160</v>
      </c>
      <c r="L20" s="149"/>
      <c r="M20" s="149">
        <v>44561</v>
      </c>
      <c r="N20" s="133">
        <f>+(M20-L20)/30</f>
        <v>1485.3666666666666</v>
      </c>
      <c r="O20" s="136"/>
      <c r="U20" s="132"/>
      <c r="V20" s="105">
        <f ca="1">NOW()</f>
        <v>44193.744971412038</v>
      </c>
      <c r="W20" s="105">
        <f ca="1">NOW()</f>
        <v>44193.744971412038</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PERENNE</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2681</v>
      </c>
      <c r="C48" s="111" t="s">
        <v>32</v>
      </c>
      <c r="D48" s="110" t="s">
        <v>2683</v>
      </c>
      <c r="E48" s="143">
        <v>42724</v>
      </c>
      <c r="F48" s="143">
        <v>43122</v>
      </c>
      <c r="G48" s="157">
        <f>IF(AND(E48&lt;&gt;"",F48&lt;&gt;""),((F48-E48)/30),"")</f>
        <v>13.266666666666667</v>
      </c>
      <c r="H48" s="113" t="s">
        <v>2686</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2681</v>
      </c>
      <c r="C49" s="122" t="s">
        <v>32</v>
      </c>
      <c r="D49" s="110" t="s">
        <v>2684</v>
      </c>
      <c r="E49" s="143">
        <v>43129</v>
      </c>
      <c r="F49" s="143">
        <v>43465</v>
      </c>
      <c r="G49" s="157">
        <f t="shared" ref="G49:G50" si="2">IF(AND(E49&lt;&gt;"",F49&lt;&gt;""),((F49-E49)/30),"")</f>
        <v>11.2</v>
      </c>
      <c r="H49" s="120" t="s">
        <v>2686</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2681</v>
      </c>
      <c r="C50" s="122" t="s">
        <v>32</v>
      </c>
      <c r="D50" s="110" t="s">
        <v>2685</v>
      </c>
      <c r="E50" s="143">
        <v>43474</v>
      </c>
      <c r="F50" s="143">
        <v>43794</v>
      </c>
      <c r="G50" s="157">
        <f t="shared" si="2"/>
        <v>10.666666666666666</v>
      </c>
      <c r="H50" s="117" t="s">
        <v>2686</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2682</v>
      </c>
      <c r="C51" s="122" t="s">
        <v>32</v>
      </c>
      <c r="D51" s="110" t="s">
        <v>2687</v>
      </c>
      <c r="E51" s="143">
        <v>41708</v>
      </c>
      <c r="F51" s="143">
        <v>42083</v>
      </c>
      <c r="G51" s="157">
        <f t="shared" ref="G51:G107" si="3">IF(AND(E51&lt;&gt;"",F51&lt;&gt;""),((F51-E51)/30),"")</f>
        <v>12.5</v>
      </c>
      <c r="H51" s="113" t="s">
        <v>2690</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2688</v>
      </c>
      <c r="C52" s="122" t="s">
        <v>32</v>
      </c>
      <c r="D52" s="110" t="s">
        <v>2689</v>
      </c>
      <c r="E52" s="143">
        <v>42095</v>
      </c>
      <c r="F52" s="143">
        <v>42675</v>
      </c>
      <c r="G52" s="157">
        <f t="shared" si="3"/>
        <v>19.333333333333332</v>
      </c>
      <c r="H52" s="117" t="s">
        <v>2691</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19309114.800000001</v>
      </c>
      <c r="F185" s="92"/>
      <c r="G185" s="93"/>
      <c r="H185" s="88"/>
      <c r="I185" s="90" t="s">
        <v>2627</v>
      </c>
      <c r="J185" s="163">
        <f>+SUM(M179:M183)</f>
        <v>0.02</v>
      </c>
      <c r="K185" s="202" t="s">
        <v>2628</v>
      </c>
      <c r="L185" s="202"/>
      <c r="M185" s="94">
        <f>+J185*(SUM(K20:K35))</f>
        <v>12872743.200000001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2678</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2678</v>
      </c>
      <c r="D211" s="21"/>
      <c r="G211" s="27" t="s">
        <v>2620</v>
      </c>
      <c r="H211" s="174" t="s">
        <v>2679</v>
      </c>
      <c r="J211" s="27" t="s">
        <v>2622</v>
      </c>
      <c r="K211" s="175" t="s">
        <v>2679</v>
      </c>
      <c r="L211" s="21"/>
      <c r="M211" s="21"/>
      <c r="N211" s="21"/>
      <c r="O211" s="8"/>
    </row>
    <row r="212" spans="1:15" x14ac:dyDescent="0.25">
      <c r="A212" s="9"/>
      <c r="B212" s="27" t="s">
        <v>2619</v>
      </c>
      <c r="C212" s="145" t="s">
        <v>2678</v>
      </c>
      <c r="D212" s="21"/>
      <c r="G212" s="27" t="s">
        <v>2621</v>
      </c>
      <c r="H212" s="174">
        <v>3176696829</v>
      </c>
      <c r="J212" s="27" t="s">
        <v>2623</v>
      </c>
      <c r="K212" s="17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2020-12-28T22:52:56Z</cp:lastPrinted>
  <dcterms:created xsi:type="dcterms:W3CDTF">2020-10-14T21:57:42Z</dcterms:created>
  <dcterms:modified xsi:type="dcterms:W3CDTF">2020-12-28T22:53:09Z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