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2\"/>
    </mc:Choice>
  </mc:AlternateContent>
  <xr:revisionPtr revIDLastSave="0" documentId="13_ncr:1_{10DE00B4-0F2A-4045-8279-13C825CA85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<sst xmlns="http://schemas.openxmlformats.org/spreadsheetml/2006/main" count="3075" uniqueCount="2696">
  <si>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</si>
  <si>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</si>
  <si>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</si>
  <si>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</si>
  <si>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</si>
  <si>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</si>
  <si>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</si>
  <si>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</si>
  <si>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</si>
  <si>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</si>
  <si>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</si>
  <si>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</si>
  <si>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</si>
  <si>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</si>
  <si>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</si>
  <si>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</si>
  <si>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</si>
  <si>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</si>
  <si>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</si>
  <si>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</si>
  <si>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</si>
  <si>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</si>
  <si>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</si>
  <si>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</si>
  <si>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</si>
  <si>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</si>
  <si>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</si>
  <si>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</si>
  <si>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</si>
  <si>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</si>
  <si>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</si>
  <si>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</si>
  <si>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</si>
  <si>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</si>
  <si>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</si>
  <si>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</si>
  <si>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</si>
  <si>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</si>
  <si>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</si>
  <si>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</si>
  <si>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</si>
  <si>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</si>
  <si>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</si>
  <si>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</si>
  <si>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</si>
  <si>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</si>
  <si>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</si>
  <si>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</si>
  <si>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</si>
  <si>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</si>
  <si>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</si>
  <si>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</si>
  <si>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</si>
  <si>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</si>
  <si>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</si>
  <si>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</si>
  <si>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</si>
  <si>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</si>
  <si>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</si>
  <si>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</si>
  <si>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</si>
  <si>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</si>
  <si>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</si>
  <si>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</si>
  <si>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</si>
  <si>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</si>
  <si>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</si>
  <si>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</si>
  <si>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</si>
  <si>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</si>
  <si>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</si>
  <si>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</si>
  <si>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</si>
  <si>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</si>
  <si>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</si>
  <si>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</si>
  <si>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</si>
  <si>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</si>
  <si>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</si>
  <si>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</si>
  <si>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</si>
  <si>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</si>
  <si>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</si>
  <si>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</si>
  <si>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</si>
  <si>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</si>
  <si>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</si>
  <si>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</si>
  <si>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</si>
  <si>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</si>
  <si>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</si>
  <si>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</si>
  <si>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</si>
  <si>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</si>
  <si>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</si>
  <si>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</si>
  <si>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</si>
  <si>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</si>
  <si>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</si>
  <si>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</si>
  <si>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</si>
  <si>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</si>
  <si>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</si>
  <si>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</si>
  <si>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</si>
  <si>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</si>
  <si>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</si>
  <si>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</si>
  <si>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</si>
  <si>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</si>
  <si>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</si>
  <si>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</si>
  <si>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</si>
  <si>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</si>
  <si>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</si>
  <si>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</si>
  <si>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</si>
  <si>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</si>
  <si>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</si>
  <si>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</si>
  <si>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</si>
  <si>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</si>
  <si>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</si>
  <si>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</si>
  <si>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</si>
  <si>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</si>
  <si>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</si>
  <si>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</si>
  <si>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</si>
  <si>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</si>
  <si>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</si>
  <si>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</si>
  <si>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</si>
  <si>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</si>
  <si>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</si>
  <si>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</si>
  <si>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</si>
  <si>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</si>
  <si>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</si>
  <si>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</si>
  <si>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</si>
  <si>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</si>
  <si>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</si>
  <si>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</si>
  <si>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</si>
  <si>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</si>
  <si>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</si>
  <si>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</si>
  <si>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</si>
  <si>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</si>
  <si>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</si>
  <si>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</si>
  <si>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</si>
  <si>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</si>
  <si>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</si>
  <si>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</si>
  <si>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</si>
  <si>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</si>
  <si>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</si>
  <si>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</si>
  <si>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</si>
  <si>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</si>
  <si>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</si>
  <si>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</si>
  <si>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</si>
  <si>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</si>
  <si>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</si>
  <si>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</si>
  <si>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</si>
  <si>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</si>
  <si>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</si>
  <si>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</si>
  <si>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</si>
  <si>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</si>
  <si>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</si>
  <si>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</si>
  <si>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</si>
  <si>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</si>
  <si>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</si>
  <si>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</si>
  <si>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</si>
  <si>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</si>
  <si>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</si>
  <si>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</si>
  <si>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</si>
  <si>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</si>
  <si>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</si>
  <si>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</si>
  <si>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</si>
  <si>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</si>
  <si>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</si>
  <si>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</si>
  <si>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</si>
  <si>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</si>
  <si>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</si>
  <si>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</si>
  <si>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</si>
  <si>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</si>
  <si>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</si>
  <si>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</si>
  <si>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</si>
  <si>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</si>
  <si>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</si>
  <si>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</si>
  <si>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</si>
  <si>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</si>
  <si>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</si>
  <si>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</si>
  <si>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</si>
  <si>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</si>
  <si>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</si>
  <si>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</si>
  <si>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</si>
  <si>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</si>
  <si>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</si>
  <si>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</si>
  <si>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</si>
  <si>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</si>
  <si>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</si>
  <si>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</si>
  <si>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</si>
  <si>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</si>
  <si>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</si>
  <si>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</si>
  <si>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</si>
  <si>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</si>
  <si>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</si>
  <si>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</si>
  <si>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</si>
  <si>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</si>
  <si>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</si>
  <si>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</si>
  <si>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</si>
  <si>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</si>
  <si>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</si>
  <si>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</si>
  <si>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</si>
  <si>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</si>
  <si>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</si>
  <si>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</si>
  <si>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</si>
  <si>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</si>
  <si>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</si>
  <si>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</si>
  <si>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</si>
  <si>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</si>
  <si>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</si>
  <si>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</si>
  <si>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</si>
  <si>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</si>
  <si>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</si>
  <si>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</si>
  <si>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</si>
  <si>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</si>
  <si>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</si>
  <si>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</si>
  <si>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</si>
  <si>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</si>
  <si>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</si>
  <si>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</si>
  <si>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</si>
  <si>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</si>
  <si>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</si>
  <si>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</si>
  <si>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</si>
  <si>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</si>
  <si>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</si>
  <si>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</si>
  <si>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</si>
  <si>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</si>
  <si>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</si>
  <si>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</si>
  <si>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</si>
  <si>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</si>
  <si>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</si>
  <si>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</si>
  <si>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</si>
  <si>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</si>
  <si>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</si>
  <si>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</si>
  <si>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</si>
  <si>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</si>
  <si>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</si>
  <si>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</si>
  <si>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</si>
  <si>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</si>
  <si>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</si>
  <si>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</si>
  <si>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</si>
  <si>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</si>
  <si>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</si>
  <si>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</si>
  <si>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</si>
  <si>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</si>
  <si>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</si>
  <si>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</si>
  <si>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</si>
  <si>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</si>
  <si>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</si>
  <si>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</si>
  <si>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</si>
  <si>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</si>
  <si>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</si>
  <si>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</si>
  <si>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</si>
  <si>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</si>
  <si>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</si>
  <si>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</si>
  <si>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</si>
  <si>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</si>
  <si>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</si>
  <si>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</si>
  <si>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</si>
  <si>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</si>
  <si>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</si>
  <si>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</si>
  <si>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</si>
  <si>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</si>
  <si>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</si>
  <si>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</si>
  <si>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</si>
  <si>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</si>
  <si>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</si>
  <si>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</si>
  <si>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</si>
  <si>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</si>
  <si>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</si>
  <si>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</si>
  <si>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</si>
  <si>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</si>
  <si>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</si>
  <si>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</si>
  <si>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</si>
  <si>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</si>
  <si>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</si>
  <si>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</si>
  <si>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</si>
  <si>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</si>
  <si>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</si>
  <si>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</si>
  <si>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</si>
  <si>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</si>
  <si>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</si>
  <si>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</si>
  <si>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</si>
  <si>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</si>
  <si>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</si>
  <si>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</si>
  <si>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</si>
  <si>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</si>
  <si>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</si>
  <si>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</si>
  <si>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</si>
  <si>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</si>
  <si>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</si>
  <si>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</si>
  <si>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</si>
  <si>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</si>
  <si>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</si>
  <si>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</si>
  <si>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</si>
  <si>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</si>
  <si>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</si>
  <si>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</si>
  <si>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</si>
  <si>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</si>
  <si>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</si>
  <si>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</si>
  <si>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</si>
  <si>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</si>
  <si>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</si>
  <si>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</si>
  <si>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</si>
  <si>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</si>
  <si>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</si>
  <si>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</si>
  <si>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</si>
  <si>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</si>
  <si>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</si>
  <si>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</si>
  <si>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</si>
  <si>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</si>
  <si>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</si>
  <si>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</si>
  <si>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</si>
  <si>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</si>
  <si>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</si>
  <si>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</si>
  <si>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</si>
  <si>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</si>
  <si>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</si>
  <si>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</si>
  <si>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</si>
  <si>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</si>
  <si>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</si>
  <si>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</si>
  <si>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</si>
  <si>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</si>
  <si>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</si>
  <si>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</si>
  <si>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</si>
  <si>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</si>
  <si>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</si>
  <si>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</si>
  <si>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</si>
  <si>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</si>
  <si>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</si>
  <si>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</si>
  <si>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</si>
  <si>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</si>
  <si>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</si>
  <si>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</si>
  <si>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</si>
  <si>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</si>
  <si>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</si>
  <si>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</si>
  <si>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</si>
  <si>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</si>
  <si>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</si>
  <si>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</si>
  <si>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</si>
  <si>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</si>
  <si>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</si>
  <si>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</si>
  <si>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</si>
  <si>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</si>
  <si>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</si>
  <si>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</si>
  <si>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</si>
  <si>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</si>
  <si>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</si>
  <si>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</si>
  <si>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</si>
  <si>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</si>
  <si>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</si>
  <si>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</si>
  <si>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</si>
  <si>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</si>
  <si>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</si>
  <si>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</si>
  <si>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</si>
  <si>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</si>
  <si>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</si>
  <si>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</si>
  <si>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</si>
  <si>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</si>
  <si>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</si>
  <si>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</si>
  <si>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</si>
  <si>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</si>
  <si>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</si>
  <si>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</si>
  <si>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</si>
  <si>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</si>
  <si>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</si>
  <si>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</si>
  <si>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</si>
  <si>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</si>
  <si>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</si>
  <si>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</si>
  <si>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</si>
  <si>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</si>
  <si>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</si>
  <si>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</si>
  <si>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</si>
  <si>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</si>
  <si>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</si>
  <si>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</si>
  <si>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</si>
  <si>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</si>
  <si>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</si>
  <si>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</si>
  <si>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</si>
  <si>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</si>
  <si>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</si>
  <si>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</si>
  <si>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</si>
  <si>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</si>
  <si>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</si>
  <si>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</si>
  <si>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</si>
  <si>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</si>
  <si>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</si>
  <si>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</si>
  <si>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</si>
  <si>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</si>
  <si>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</si>
  <si>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</si>
  <si>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</si>
  <si>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</si>
  <si>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</si>
  <si>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</si>
  <si>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</si>
  <si>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</si>
  <si>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</si>
  <si>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</si>
  <si>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</si>
  <si>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</si>
  <si>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</si>
  <si>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</si>
  <si>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</si>
  <si>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</si>
  <si>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</si>
  <si>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</si>
  <si>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</si>
  <si>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</si>
  <si>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</si>
  <si>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</si>
  <si>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</si>
  <si>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</si>
  <si>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</si>
  <si>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</si>
  <si>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</si>
  <si>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</si>
  <si>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</si>
  <si>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</si>
  <si>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</si>
  <si>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</si>
  <si>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</si>
  <si>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</si>
  <si>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</si>
  <si>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</si>
  <si>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</si>
  <si>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</si>
  <si>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</si>
  <si>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</si>
  <si>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</si>
  <si>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</si>
  <si>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</si>
  <si>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</si>
  <si>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</si>
  <si>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</si>
  <si>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</si>
  <si>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</si>
  <si>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</si>
  <si>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</si>
  <si>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</si>
  <si>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</si>
  <si>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</si>
  <si>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</si>
  <si>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</si>
  <si>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</si>
  <si>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</si>
  <si>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</si>
  <si>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</si>
  <si>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</si>
  <si>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</si>
  <si>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</si>
  <si>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</si>
  <si>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</si>
  <si>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</si>
  <si>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</si>
  <si>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</si>
  <si>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</si>
  <si>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</si>
  <si>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</si>
  <si>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</si>
  <si>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</si>
  <si>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</si>
  <si>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</si>
  <si>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</si>
  <si>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</si>
  <si>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</si>
  <si>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</si>
  <si>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</si>
  <si>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</si>
  <si>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</si>
  <si>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</si>
  <si>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</si>
  <si>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</si>
  <si>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</si>
  <si>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</si>
  <si>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</si>
  <si>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</si>
  <si>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</si>
  <si>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</si>
  <si>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</si>
  <si>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</si>
  <si>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</si>
  <si>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</si>
  <si>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</si>
  <si>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</si>
  <si>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</si>
  <si>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</si>
  <si>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</si>
  <si>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</si>
  <si>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</si>
  <si>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</si>
  <si>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</si>
  <si>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</si>
  <si>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</si>
  <si>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</si>
  <si>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</si>
  <si>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</si>
  <si>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</si>
  <si>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</si>
  <si>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</si>
  <si>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</si>
  <si>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</si>
  <si>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</si>
  <si>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</si>
  <si>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</si>
  <si>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</si>
  <si>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</si>
  <si>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</si>
  <si>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</si>
  <si>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</si>
  <si>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</si>
  <si>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</si>
  <si>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</si>
  <si>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</si>
  <si>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</si>
  <si>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</si>
  <si>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</si>
  <si>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</si>
  <si>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</si>
  <si>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</si>
  <si>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</si>
  <si>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</si>
  <si>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</si>
  <si>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</si>
  <si>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</si>
  <si>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</si>
  <si>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</si>
  <si>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</si>
  <si>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</si>
  <si>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</si>
  <si>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</si>
  <si>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</si>
  <si>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</si>
  <si>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</si>
  <si>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</si>
  <si>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</si>
  <si>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</si>
  <si>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</si>
  <si>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</si>
  <si>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</si>
  <si>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</si>
  <si>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</si>
  <si>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</si>
  <si>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</si>
  <si>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</si>
  <si>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</si>
  <si>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</si>
  <si>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</si>
  <si>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</si>
  <si>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</si>
  <si>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</si>
  <si>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</si>
  <si>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</si>
  <si>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</si>
  <si>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</si>
  <si>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</si>
  <si>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</si>
  <si>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</si>
  <si>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</si>
  <si>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</si>
  <si>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</si>
  <si>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</si>
  <si>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</si>
  <si>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</si>
  <si>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</si>
  <si>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</si>
  <si>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</si>
  <si>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</si>
  <si>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</si>
  <si>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</si>
  <si>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</si>
  <si>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</si>
  <si>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</si>
  <si>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</si>
  <si>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</si>
  <si>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</si>
  <si>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</si>
  <si>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</si>
  <si>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</si>
  <si>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</si>
  <si>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</si>
  <si>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</si>
  <si>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</si>
  <si>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</si>
  <si>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</si>
  <si>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</si>
  <si>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</si>
  <si>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</si>
  <si>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</si>
  <si>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</si>
  <si>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</si>
  <si>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</si>
  <si>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</si>
  <si>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</si>
  <si>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</si>
  <si>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</si>
  <si>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</si>
  <si>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</si>
  <si>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</si>
  <si>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</si>
  <si>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</si>
  <si>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</si>
  <si>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</si>
  <si>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</si>
  <si>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</si>
  <si>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</si>
  <si>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</si>
  <si>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</si>
  <si>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</si>
  <si>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</si>
  <si>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</si>
  <si>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</si>
  <si>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</si>
  <si>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</si>
  <si>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</si>
  <si>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</si>
  <si>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</si>
  <si>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</si>
  <si>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</si>
  <si>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</si>
  <si>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</si>
  <si>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</si>
  <si>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</si>
  <si>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</si>
  <si>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</si>
  <si>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</si>
  <si>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</si>
  <si>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</si>
  <si>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</si>
  <si>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</si>
  <si>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</si>
  <si>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</si>
  <si>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</si>
  <si>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</si>
  <si>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</si>
  <si>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</si>
  <si>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</si>
  <si>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</si>
  <si>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</si>
  <si>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</si>
  <si>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</si>
  <si>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</si>
  <si>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</si>
  <si>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</si>
  <si>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</si>
  <si>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</si>
  <si>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</si>
  <si>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</si>
  <si>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</si>
  <si>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</si>
  <si>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</si>
  <si>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</si>
  <si>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</si>
  <si>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</si>
  <si>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</si>
  <si>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</si>
  <si>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</si>
  <si>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</si>
  <si>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</si>
  <si>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</si>
  <si>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</si>
  <si>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</si>
  <si>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</si>
  <si>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</si>
  <si>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</si>
  <si>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</si>
  <si>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</si>
  <si>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</si>
  <si>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</si>
  <si>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</si>
  <si>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</si>
  <si>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</si>
  <si>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</si>
  <si>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</si>
  <si>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</si>
  <si>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</si>
  <si>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</si>
  <si>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</si>
  <si>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</si>
  <si>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</si>
  <si>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</si>
  <si>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</si>
  <si>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</si>
  <si>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</si>
  <si>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</si>
  <si>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</si>
  <si>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</si>
  <si>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</si>
  <si>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</si>
  <si>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</si>
  <si>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</si>
  <si>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</si>
  <si>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</si>
  <si>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</si>
  <si>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</si>
  <si>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</si>
  <si>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</si>
  <si>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</si>
  <si>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</si>
  <si>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</si>
  <si>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</si>
  <si>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</si>
  <si>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</si>
  <si>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</si>
  <si>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</si>
  <si>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</si>
  <si>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</si>
  <si>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</si>
  <si>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</si>
  <si>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</si>
  <si>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</si>
  <si>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</si>
  <si>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</si>
  <si>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</si>
  <si>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</si>
  <si>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</si>
  <si>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</si>
  <si>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</si>
  <si>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</si>
  <si>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</si>
  <si>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</si>
  <si>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</si>
  <si>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</si>
  <si>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</si>
  <si>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</si>
  <si>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</si>
  <si>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</si>
  <si>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</si>
  <si>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</si>
  <si>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</si>
  <si>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</si>
  <si>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</si>
  <si>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</si>
  <si>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</si>
  <si>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</si>
  <si>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</si>
  <si>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</si>
  <si>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</si>
  <si>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</si>
  <si>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</si>
  <si>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</si>
  <si>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</si>
  <si>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</si>
  <si>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</si>
  <si>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</si>
  <si>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</si>
  <si>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</si>
  <si>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</si>
  <si>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</si>
  <si>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</si>
  <si>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</si>
  <si>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</si>
  <si>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</si>
  <si>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</si>
  <si>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</si>
  <si>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</si>
  <si>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</si>
  <si>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</si>
  <si>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</si>
  <si>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</si>
  <si>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</si>
  <si>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</si>
  <si>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</si>
  <si>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</si>
  <si>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</si>
  <si>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</si>
  <si>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</si>
  <si>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</si>
  <si>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</si>
  <si>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</si>
  <si>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</si>
  <si>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</si>
  <si>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</si>
  <si>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</si>
  <si>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</si>
  <si>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</si>
  <si>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</si>
  <si>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</si>
  <si>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</si>
  <si>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</si>
  <si>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</si>
  <si>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</si>
  <si>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</si>
  <si>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</si>
  <si>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</si>
  <si>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</si>
  <si>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</si>
  <si>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</si>
  <si>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</si>
  <si>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</si>
  <si>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</si>
  <si>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</si>
  <si>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</si>
  <si>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</si>
  <si>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</si>
  <si>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</si>
  <si>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</si>
  <si>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</si>
  <si>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</si>
  <si>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</si>
  <si>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</si>
  <si>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</si>
  <si>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</si>
  <si>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</si>
  <si>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</si>
  <si>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</si>
  <si>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</si>
  <si>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</si>
  <si>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</si>
  <si>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</si>
  <si>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</si>
  <si>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</si>
  <si>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</si>
  <si>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</si>
  <si>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</si>
  <si>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</si>
  <si>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</si>
  <si>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</si>
  <si>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</si>
  <si>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</si>
  <si>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</si>
  <si>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</si>
  <si>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</si>
  <si>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</si>
  <si>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</si>
  <si>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</si>
  <si>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</si>
  <si>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</si>
  <si>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</si>
  <si>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</si>
  <si>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</si>
  <si>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</si>
  <si>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</si>
  <si>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</si>
  <si>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</si>
  <si>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</si>
  <si>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</si>
  <si>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</si>
  <si>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</si>
  <si>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</si>
  <si>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</si>
  <si>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</si>
  <si>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</si>
  <si>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</si>
  <si>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</si>
  <si>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</si>
  <si>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</si>
  <si>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</si>
  <si>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</si>
  <si>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</si>
  <si>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</si>
  <si>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</si>
  <si>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</si>
  <si>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</si>
  <si>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</si>
  <si>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</si>
  <si>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</si>
  <si>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</si>
  <si>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</si>
  <si>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</si>
  <si>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</si>
  <si>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</si>
  <si>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</si>
  <si>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</si>
  <si>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</si>
  <si>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</si>
  <si>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</si>
  <si>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</si>
  <si>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</si>
  <si>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</si>
  <si>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</si>
  <si>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</si>
  <si>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</si>
  <si>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</si>
  <si>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</si>
  <si>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</si>
  <si>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</si>
  <si>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</si>
  <si>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</si>
  <si>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</si>
  <si>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</si>
  <si>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</si>
  <si>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</si>
  <si>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</si>
  <si>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</si>
  <si>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</si>
  <si>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</si>
  <si>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</si>
  <si>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</si>
  <si>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</si>
  <si>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</si>
  <si>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</si>
  <si>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</si>
  <si>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</si>
  <si>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</si>
  <si>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</si>
  <si>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</si>
  <si>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</si>
  <si>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</si>
  <si>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</si>
  <si>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</si>
  <si>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</si>
  <si>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</si>
  <si>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</si>
  <si>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</si>
  <si>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</si>
  <si>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</si>
  <si>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</si>
  <si>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</si>
  <si>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</si>
  <si>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</si>
  <si>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</si>
  <si>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</si>
  <si>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</si>
  <si>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</si>
  <si>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</si>
  <si>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</si>
  <si>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</si>
  <si>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</si>
  <si>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</si>
  <si>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</si>
  <si>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</si>
  <si>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</si>
  <si>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</si>
  <si>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</si>
  <si>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</si>
  <si>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</si>
  <si>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</si>
  <si>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</si>
  <si>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</si>
  <si>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</si>
  <si>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</si>
  <si>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</si>
  <si>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</si>
  <si>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</si>
  <si>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</si>
  <si>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</si>
  <si>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</si>
  <si>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</si>
  <si>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</si>
  <si>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</si>
  <si>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</si>
  <si>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</si>
  <si>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</si>
  <si>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</si>
  <si>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</si>
  <si>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</si>
  <si>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</si>
  <si>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</si>
  <si>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</si>
  <si>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</si>
  <si>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</si>
  <si>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</si>
  <si>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</si>
  <si>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</si>
  <si>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</si>
  <si>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</si>
  <si>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</si>
  <si>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</si>
  <si>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</si>
  <si>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</si>
  <si>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</si>
  <si>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</si>
  <si>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</si>
  <si>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</si>
  <si>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</si>
  <si>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</si>
  <si>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</si>
  <si>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</si>
  <si>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</si>
  <si>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</si>
  <si>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</si>
  <si>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</si>
  <si>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</si>
  <si>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</si>
  <si>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</si>
  <si>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</si>
  <si>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</si>
  <si>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</si>
  <si>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</si>
  <si>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</si>
  <si>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</si>
  <si>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</si>
  <si>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</si>
  <si>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</si>
  <si>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</si>
  <si>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</si>
  <si>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</si>
  <si>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</si>
  <si>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</si>
  <si>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</si>
  <si>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</si>
  <si>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</si>
  <si>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</si>
  <si>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</si>
  <si>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</si>
  <si>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</si>
  <si>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</si>
  <si>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</si>
  <si>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</si>
  <si>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</si>
  <si>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</si>
  <si>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</si>
  <si>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</si>
  <si>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</si>
  <si>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</si>
  <si>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</si>
  <si>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</si>
  <si>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</si>
  <si>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</si>
  <si>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</si>
  <si>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</si>
  <si>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</si>
  <si>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</si>
  <si>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</si>
  <si>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</si>
  <si>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</si>
  <si>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</si>
  <si>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</si>
  <si>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</si>
  <si>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</si>
  <si>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</si>
  <si>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</si>
  <si>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</si>
  <si>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</si>
  <si>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</si>
  <si>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</si>
  <si>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</si>
  <si>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</si>
  <si>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</si>
  <si>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</si>
  <si>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</si>
  <si>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</si>
  <si>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</si>
  <si>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</si>
  <si>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</si>
  <si>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</si>
  <si>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</si>
  <si>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</si>
  <si>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</si>
  <si>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</si>
  <si>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</si>
  <si>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</si>
  <si>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</si>
  <si>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</si>
  <si>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</si>
  <si>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</si>
  <si>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</si>
  <si>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</si>
  <si>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</si>
  <si>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</si>
  <si>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</si>
  <si>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</si>
  <si>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</si>
  <si>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</si>
  <si>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</si>
  <si>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</si>
  <si>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</si>
  <si>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</si>
  <si>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</si>
  <si>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</si>
  <si>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</si>
  <si>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</si>
  <si>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</si>
  <si>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</si>
  <si>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</si>
  <si>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</si>
  <si>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</si>
  <si>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</si>
  <si>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</si>
  <si>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</si>
  <si>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</si>
  <si>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</si>
  <si>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</si>
  <si>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</si>
  <si>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</si>
  <si>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</si>
  <si>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</si>
  <si>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</si>
  <si>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</si>
  <si>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</si>
  <si>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</si>
  <si>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</si>
  <si>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</si>
  <si>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</si>
  <si>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</si>
  <si>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</si>
  <si>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</si>
  <si>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</si>
  <si>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</si>
  <si>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</si>
  <si>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</si>
  <si>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</si>
  <si>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</si>
  <si>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</si>
  <si>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</si>
  <si>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</si>
  <si>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</si>
  <si>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</si>
  <si>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</si>
  <si>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</si>
  <si>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</si>
  <si>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</si>
  <si>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</si>
  <si>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</si>
  <si>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</si>
  <si>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</si>
  <si>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</si>
  <si>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</si>
  <si>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</si>
  <si>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</si>
  <si>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</si>
  <si>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</si>
  <si>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</si>
  <si>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</si>
  <si>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</si>
  <si>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</si>
  <si>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</si>
  <si>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</si>
  <si>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</si>
  <si>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</si>
  <si>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</si>
  <si>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</si>
  <si>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</si>
  <si>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</si>
  <si>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</si>
  <si>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</si>
  <si>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</si>
  <si>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</si>
  <si>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</si>
  <si>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</si>
  <si>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</si>
  <si>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</si>
  <si>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</si>
  <si>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</si>
  <si>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</si>
  <si>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</si>
  <si>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</si>
  <si>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</si>
  <si>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</si>
  <si>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</si>
  <si>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</si>
  <si>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</si>
  <si>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</si>
  <si>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</si>
  <si>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</si>
  <si>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</si>
  <si>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</si>
  <si>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</si>
  <si>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</si>
  <si>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</si>
  <si>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</si>
  <si>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</si>
  <si>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</si>
  <si>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</si>
  <si>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</si>
  <si>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</si>
  <si>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</si>
  <si>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</si>
  <si>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</si>
  <si>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</si>
  <si>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</si>
  <si>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</si>
  <si>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</si>
  <si>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</si>
  <si>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</si>
  <si>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</si>
  <si>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</si>
  <si>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</si>
  <si>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</si>
  <si>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</si>
  <si>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</si>
  <si>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</si>
  <si>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</si>
  <si>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</si>
  <si>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</si>
  <si>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</si>
  <si>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</si>
  <si>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</si>
  <si>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</si>
  <si>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</si>
  <si>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</si>
  <si>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</si>
  <si>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</si>
  <si>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</si>
  <si>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</si>
  <si>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</si>
  <si>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</si>
  <si>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</si>
  <si>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</si>
  <si>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</si>
  <si>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</si>
  <si>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</si>
  <si>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</si>
  <si>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</si>
  <si>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</si>
  <si>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</si>
  <si>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</si>
  <si>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</si>
  <si>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</si>
  <si>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</si>
  <si>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</si>
  <si>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</si>
  <si>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</si>
  <si>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</si>
  <si>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</si>
  <si>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</si>
  <si>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</si>
  <si>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</si>
  <si>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</si>
  <si>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</si>
  <si>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</si>
  <si>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</si>
  <si>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</si>
  <si>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</si>
  <si>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</si>
  <si>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</si>
  <si>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</si>
  <si>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</si>
  <si>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</si>
  <si>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</si>
  <si>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</si>
  <si>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</si>
  <si>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</si>
  <si>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</si>
  <si>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</si>
  <si>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</si>
  <si>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</si>
  <si>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</si>
  <si>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</si>
  <si>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</si>
  <si>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</si>
  <si>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</si>
  <si>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</si>
  <si>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</si>
  <si>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</si>
  <si>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</si>
  <si>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</si>
  <si>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</si>
  <si>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</si>
  <si>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</si>
  <si>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</si>
  <si>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</si>
  <si>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</si>
  <si>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</si>
  <si>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</si>
  <si>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</si>
  <si>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</si>
  <si>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</si>
  <si>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</si>
  <si>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</si>
  <si>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</si>
  <si>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</si>
  <si>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</si>
  <si>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</si>
  <si>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</si>
  <si>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</si>
  <si>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</si>
  <si>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</si>
  <si>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</si>
  <si>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</si>
  <si>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</si>
  <si>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</si>
  <si>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</si>
  <si>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</si>
  <si>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</si>
  <si>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</si>
  <si>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</si>
  <si>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</si>
  <si>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</si>
  <si>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</si>
  <si>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</si>
  <si>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</si>
  <si>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</si>
  <si>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</si>
  <si>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</si>
  <si>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</si>
  <si>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</si>
  <si>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</si>
  <si>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</si>
  <si>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</si>
  <si>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</si>
  <si>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</si>
  <si>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</si>
  <si>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</si>
  <si>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</si>
  <si>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</si>
  <si>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</si>
  <si>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</si>
  <si>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</si>
  <si>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</si>
  <si>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</si>
  <si>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</si>
  <si>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</si>
  <si>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</si>
  <si>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</si>
  <si>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</si>
  <si>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</si>
  <si>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</si>
  <si>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</si>
  <si>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</si>
  <si>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</si>
  <si>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</si>
  <si>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</si>
  <si>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</si>
  <si>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</si>
  <si>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</si>
  <si>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</si>
  <si>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</si>
  <si>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</si>
  <si>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</si>
  <si>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</si>
  <si>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</si>
  <si>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</si>
  <si>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</si>
  <si>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</si>
  <si>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</si>
  <si>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</si>
  <si>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</si>
  <si>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</si>
  <si>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</si>
  <si>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</si>
  <si>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</si>
  <si>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</si>
  <si>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</si>
  <si>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</si>
  <si>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</si>
  <si>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</si>
  <si>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</si>
  <si>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</si>
  <si>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</si>
  <si>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</si>
  <si>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</si>
  <si>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</si>
  <si>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</si>
  <si>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</si>
  <si>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</si>
  <si>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</si>
  <si>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</si>
  <si>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</si>
  <si>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</si>
  <si>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</si>
  <si>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</si>
  <si>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</si>
  <si>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</si>
  <si>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</si>
  <si>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</si>
  <si>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</si>
  <si>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</si>
  <si>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</si>
  <si>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</si>
  <si>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</si>
  <si>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</si>
  <si>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</si>
  <si>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</si>
  <si>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</si>
  <si>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</si>
  <si>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</si>
  <si>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</si>
  <si>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</si>
  <si>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</si>
  <si>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</si>
  <si>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</si>
  <si>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</si>
  <si>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</si>
  <si>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</si>
  <si>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</si>
  <si>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</si>
  <si>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</si>
  <si>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</si>
  <si>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</si>
  <si>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</si>
  <si>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</si>
  <si>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</si>
  <si>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</si>
  <si>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</si>
  <si>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</si>
  <si>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</si>
  <si>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</si>
  <si>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</si>
  <si>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</si>
  <si>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</si>
  <si>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</si>
  <si>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</si>
  <si>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</si>
  <si>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</si>
  <si>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</si>
  <si>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</si>
  <si>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</si>
  <si>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</si>
  <si>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</si>
  <si>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</si>
  <si>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</si>
  <si>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</si>
  <si>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</si>
  <si>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</si>
  <si>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</si>
  <si>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</si>
  <si>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</si>
  <si>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</si>
  <si>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</si>
  <si>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</si>
  <si>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</si>
  <si>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</si>
  <si>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</si>
  <si>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</si>
  <si>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</si>
  <si>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</si>
  <si>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</si>
  <si>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</si>
  <si>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</si>
  <si>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</si>
  <si>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</si>
  <si>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</si>
  <si>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</si>
  <si>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</si>
  <si>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</si>
  <si>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</si>
  <si>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</si>
  <si>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</si>
  <si>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</si>
  <si>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</si>
  <si>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</si>
  <si>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</si>
  <si>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</si>
  <si>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</si>
  <si>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</si>
  <si>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</si>
  <si>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</si>
  <si>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</si>
  <si>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</si>
  <si>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</si>
  <si>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</si>
  <si>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</si>
  <si>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</si>
  <si>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</si>
  <si>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</si>
  <si>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</si>
  <si>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</si>
  <si>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</si>
  <si>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</si>
  <si>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</si>
  <si>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</si>
  <si>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</si>
  <si>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</si>
  <si>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</si>
  <si>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</si>
  <si>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</si>
  <si>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</si>
  <si>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</si>
  <si>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</si>
  <si>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</si>
  <si>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</si>
  <si>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</si>
  <si>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</si>
  <si>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</si>
  <si>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</si>
  <si>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</si>
  <si>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</si>
  <si>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</si>
  <si>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</si>
  <si>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</si>
  <si>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</si>
  <si>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</si>
  <si>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</si>
  <si>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</si>
  <si>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</si>
  <si>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</si>
  <si>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</si>
  <si>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</si>
  <si>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</si>
  <si>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</si>
  <si>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</si>
  <si>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</si>
  <si>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</si>
  <si>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</si>
  <si>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</si>
  <si>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</si>
  <si>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</si>
  <si>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</si>
  <si>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</si>
  <si>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</si>
  <si>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</si>
  <si>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</si>
  <si>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</si>
  <si>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</si>
  <si>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</si>
  <si>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</si>
  <si>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</si>
  <si>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</si>
  <si>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</si>
  <si>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</si>
  <si>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</si>
  <si>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</si>
  <si>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</si>
  <si>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</si>
  <si>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</si>
  <si>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</si>
  <si>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</si>
  <si>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</si>
  <si>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</si>
  <si>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</si>
  <si>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</si>
  <si>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</si>
  <si>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</si>
  <si>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</si>
  <si>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</si>
  <si>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</si>
  <si>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</si>
  <si>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</si>
  <si>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</si>
  <si>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</si>
  <si>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</si>
  <si>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</si>
  <si>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</si>
  <si>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</si>
  <si>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</si>
  <si>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</si>
  <si>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</si>
  <si>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</si>
  <si>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</si>
  <si>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</si>
  <si>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</si>
  <si>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</si>
  <si>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</si>
  <si>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</si>
  <si>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</si>
  <si>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</si>
  <si>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</si>
  <si>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</si>
  <si>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</si>
  <si>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</si>
  <si>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</si>
  <si>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</si>
  <si>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</si>
  <si>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</si>
  <si>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</si>
  <si>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</si>
  <si>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</si>
  <si>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</si>
  <si>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</si>
  <si>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</si>
  <si>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</si>
  <si>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</si>
  <si>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</si>
  <si>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</si>
  <si>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</si>
  <si>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</si>
  <si>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</si>
  <si>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</si>
  <si>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</si>
  <si>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</si>
  <si>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</si>
  <si>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</si>
  <si>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</si>
  <si>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</si>
  <si>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</si>
  <si>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</si>
  <si>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</si>
  <si>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</si>
  <si>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</si>
  <si>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</si>
  <si>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</si>
  <si>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</si>
  <si>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</si>
  <si>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</si>
  <si>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</si>
  <si>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</si>
  <si>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</si>
  <si>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</si>
  <si>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</si>
  <si>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</si>
  <si>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</si>
  <si>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</si>
  <si>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</si>
  <si>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</si>
  <si>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</si>
  <si>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</si>
  <si>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</si>
  <si>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</si>
  <si>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</si>
  <si>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</si>
  <si>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</si>
  <si>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</si>
  <si>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</si>
  <si>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</si>
  <si>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</si>
  <si>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</si>
  <si>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</si>
  <si>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</si>
  <si>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</si>
  <si>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</si>
  <si>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</si>
  <si>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</si>
  <si>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</si>
  <si>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</si>
  <si>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</si>
  <si>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</si>
  <si>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</si>
  <si>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</si>
  <si>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</si>
  <si>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</si>
  <si>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</si>
  <si>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</si>
  <si>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</si>
  <si>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</si>
  <si>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</si>
  <si>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</si>
  <si>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</si>
  <si>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</si>
  <si>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</si>
  <si>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</si>
  <si>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</si>
  <si>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</si>
  <si>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</si>
  <si>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</si>
  <si>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</si>
  <si>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</si>
  <si>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</si>
  <si>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</si>
  <si>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</si>
  <si>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</si>
  <si>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</si>
  <si>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</si>
  <si>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</si>
  <si>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</si>
  <si>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</si>
  <si>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</si>
  <si>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</si>
  <si>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</si>
  <si>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</si>
  <si>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</si>
  <si>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</si>
  <si>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</si>
  <si>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</si>
  <si>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</si>
  <si>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</si>
  <si>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</si>
  <si>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</si>
  <si>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</si>
  <si>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</si>
  <si>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</si>
  <si>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</si>
  <si>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</si>
  <si>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</si>
  <si>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</si>
  <si>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</si>
  <si>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</si>
  <si>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</si>
  <si>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</si>
  <si>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</si>
  <si>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</si>
  <si>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</si>
  <si>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</si>
  <si>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</si>
  <si>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</si>
  <si>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</si>
  <si>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</si>
  <si>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</si>
  <si>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</si>
  <si>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</si>
  <si>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</si>
  <si>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</si>
  <si>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</si>
  <si>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</si>
  <si>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</si>
  <si>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</si>
  <si>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</si>
  <si>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</si>
  <si>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</si>
  <si>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</si>
  <si>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</si>
  <si>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</si>
  <si>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</si>
  <si>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</si>
  <si>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</si>
  <si>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</si>
  <si>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</si>
  <si>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</si>
  <si>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</si>
  <si>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</si>
  <si>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</si>
  <si>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</si>
  <si>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</si>
  <si>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</si>
  <si>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</si>
  <si>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</si>
  <si>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</si>
  <si>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</si>
  <si>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</si>
  <si>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</si>
  <si>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</si>
  <si>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</si>
  <si>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</si>
  <si>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</si>
  <si>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</si>
  <si>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</si>
  <si>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</si>
  <si>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</si>
  <si>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</si>
  <si>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</si>
  <si>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</si>
  <si>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</si>
  <si>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</si>
  <si>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</si>
  <si>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</si>
  <si>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</si>
  <si>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</si>
  <si>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</si>
  <si>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</si>
  <si>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</si>
  <si>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</si>
  <si>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</si>
  <si>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</si>
  <si>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</si>
  <si>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</si>
  <si>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</si>
  <si>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</si>
  <si>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</si>
  <si>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</si>
  <si>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</si>
  <si>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</si>
  <si>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</si>
  <si>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</si>
  <si>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</si>
  <si>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</si>
  <si>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</si>
  <si>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</si>
  <si>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</si>
  <si>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</si>
  <si>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</si>
  <si>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</si>
  <si>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</si>
  <si>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</si>
  <si>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</si>
  <si>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</si>
  <si>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</si>
  <si>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</si>
  <si>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</si>
  <si>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</si>
  <si>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</si>
  <si>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</si>
  <si>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</si>
  <si>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</si>
  <si>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</si>
  <si>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</si>
  <si>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</si>
  <si>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</si>
  <si>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</si>
  <si>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</si>
  <si>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</si>
  <si>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</si>
  <si>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</si>
  <si>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</si>
  <si>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</si>
  <si>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</si>
  <si>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</si>
  <si>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</si>
  <si>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</si>
  <si>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</si>
  <si>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</si>
  <si>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</si>
  <si>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</si>
  <si>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</si>
  <si>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</si>
  <si>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</si>
  <si>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</si>
  <si>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</si>
  <si>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</si>
  <si>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</si>
  <si>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</si>
  <si>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</si>
  <si>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</si>
  <si>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</si>
  <si>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</si>
  <si>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</si>
  <si>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</si>
  <si>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</si>
  <si>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</si>
  <si>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</si>
  <si>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</si>
  <si>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</si>
  <si>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</si>
  <si>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</si>
  <si>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</si>
  <si>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</si>
  <si>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</si>
  <si>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</si>
  <si>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</si>
  <si>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</si>
  <si>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</si>
  <si>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</si>
  <si>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</si>
  <si>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</si>
  <si>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</si>
  <si>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</si>
  <si>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</si>
  <si>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</si>
  <si>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</si>
  <si>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</si>
  <si>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</si>
  <si>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</si>
  <si>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</si>
  <si>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</si>
  <si>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</si>
  <si>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</si>
  <si>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</si>
  <si>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</si>
  <si>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</si>
  <si>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</si>
  <si>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</si>
  <si>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</si>
  <si>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</si>
  <si>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</si>
  <si>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</si>
  <si>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</si>
  <si>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</si>
  <si>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</si>
  <si>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</si>
  <si>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</si>
  <si>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</si>
  <si>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</si>
  <si>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</si>
  <si>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</si>
  <si>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</si>
  <si>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</si>
  <si>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</si>
  <si>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</si>
  <si>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</si>
  <si>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</si>
  <si>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</si>
  <si>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</si>
  <si>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</si>
  <si>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</si>
  <si>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</si>
  <si>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</si>
  <si>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</si>
  <si>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</si>
  <si>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</si>
  <si>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</si>
  <si>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</si>
  <si>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</si>
  <si>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</si>
  <si>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</si>
  <si>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</si>
  <si>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</si>
  <si>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</si>
  <si>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</si>
  <si>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</si>
  <si>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</si>
  <si>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</si>
  <si>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</si>
  <si>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</si>
  <si>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</si>
  <si>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</si>
  <si>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</si>
  <si>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</si>
  <si>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</si>
  <si>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</si>
  <si>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</si>
  <si>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</si>
  <si>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</si>
  <si>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</si>
  <si>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</si>
  <si>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</si>
  <si>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</si>
  <si>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</si>
  <si>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</si>
  <si>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</si>
  <si>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</si>
  <si>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</si>
  <si>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</si>
  <si>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</si>
  <si>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</si>
  <si>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</si>
  <si>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</si>
  <si>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</si>
  <si>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</si>
  <si>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</si>
  <si>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</si>
  <si>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</si>
  <si>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</si>
  <si>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</si>
  <si>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</si>
  <si>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</si>
  <si>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</si>
  <si>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</si>
  <si>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</si>
  <si>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</si>
  <si>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</si>
  <si>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</si>
  <si>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</si>
  <si>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</si>
  <si>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</si>
  <si>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</si>
  <si>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</si>
  <si>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</si>
  <si>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</si>
  <si>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</si>
  <si>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</si>
  <si>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</si>
  <si>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</si>
  <si>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</si>
  <si>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</si>
  <si>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</si>
  <si>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</si>
  <si>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</si>
  <si>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</si>
  <si>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</si>
  <si>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</si>
  <si>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</si>
  <si>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</si>
  <si>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</si>
  <si>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</si>
  <si>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</si>
  <si>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</si>
  <si>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</si>
  <si>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</si>
  <si>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</si>
  <si>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</si>
  <si>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</si>
  <si>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</si>
  <si>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</si>
  <si>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</si>
  <si>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</si>
  <si>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</si>
  <si>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</si>
  <si>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</si>
  <si>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</si>
  <si>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</si>
  <si>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</si>
  <si>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</si>
  <si>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</si>
  <si>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</si>
  <si>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</si>
  <si>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</si>
  <si>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</si>
  <si>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</si>
  <si>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</si>
  <si>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</si>
  <si>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</si>
  <si>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</si>
  <si>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</si>
  <si>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</si>
  <si>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</si>
  <si>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</si>
  <si>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</si>
  <si>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</si>
  <si>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</si>
  <si>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</si>
  <si>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</si>
  <si>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</si>
  <si>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</si>
  <si>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</si>
  <si>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</si>
  <si>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</si>
  <si>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</si>
  <si>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</si>
  <si>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</si>
  <si>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</si>
  <si>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</si>
  <si>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</si>
  <si>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</si>
  <si>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</si>
  <si>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</si>
  <si>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</si>
  <si>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</si>
  <si>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</si>
  <si>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</si>
  <si>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</si>
  <si>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</si>
  <si>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</si>
  <si>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</si>
  <si>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</si>
  <si>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</si>
  <si>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</si>
  <si>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</si>
  <si>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</si>
  <si>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</si>
  <si>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</si>
  <si>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</si>
  <si>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</si>
  <si>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</si>
  <si>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</si>
  <si>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</si>
  <si>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</si>
  <si>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</si>
  <si>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</si>
  <si>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</si>
  <si>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</si>
  <si>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</si>
  <si>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</si>
  <si>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</si>
  <si>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</si>
  <si>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</si>
  <si>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</si>
  <si>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</si>
  <si>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</si>
  <si>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</si>
  <si>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</si>
  <si>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</si>
  <si>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</si>
  <si>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</si>
  <si>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</si>
  <si>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</si>
  <si>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</si>
  <si>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</si>
  <si>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</si>
  <si>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</si>
  <si>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</si>
  <si>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</si>
  <si>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</si>
  <si>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</si>
  <si>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</si>
  <si>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</si>
  <si>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</si>
  <si>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</si>
  <si>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</si>
  <si>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</si>
  <si>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</si>
  <si>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</si>
  <si>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</si>
  <si>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</si>
  <si>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</si>
  <si>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</si>
  <si>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</si>
  <si>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</si>
  <si>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</si>
  <si>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</si>
  <si>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</si>
  <si>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</si>
  <si>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</si>
  <si>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</si>
  <si>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</si>
  <si>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</si>
  <si>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</si>
  <si>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</si>
  <si>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</si>
  <si>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</si>
  <si>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</si>
  <si>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</si>
  <si>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</si>
  <si>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</si>
  <si>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</si>
  <si>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</si>
  <si>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</si>
  <si>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</si>
  <si>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</si>
  <si>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</si>
  <si>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</si>
  <si>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</si>
  <si>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</si>
  <si>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</si>
  <si>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</si>
  <si>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</si>
  <si>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</si>
  <si>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</si>
  <si>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</si>
  <si>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</si>
  <si>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</si>
  <si>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</si>
  <si>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</si>
  <si>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</si>
  <si>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</si>
  <si>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</si>
  <si>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</si>
  <si>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</si>
  <si>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</si>
  <si>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</si>
  <si>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</si>
  <si>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</si>
  <si>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</si>
  <si>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</si>
  <si>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</si>
  <si>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</si>
  <si>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</si>
  <si>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</si>
  <si>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</si>
  <si>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</si>
  <si>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</si>
  <si>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</si>
  <si>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</si>
  <si>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</si>
  <si>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</si>
  <si>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</si>
  <si>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</si>
  <si>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</si>
  <si>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</si>
  <si>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</si>
  <si>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</si>
  <si>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</si>
  <si>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</si>
  <si>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</si>
  <si>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</si>
  <si>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</si>
  <si>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</si>
  <si>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</si>
  <si>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</si>
  <si>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</si>
  <si>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</si>
  <si>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</si>
  <si>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</si>
  <si>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</si>
  <si>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</si>
  <si>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</si>
  <si>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</si>
  <si>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</si>
  <si>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</si>
  <si>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</si>
  <si>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</si>
  <si>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</si>
  <si>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</si>
  <si>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</si>
  <si>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</si>
  <si>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</si>
  <si>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</si>
  <si>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</si>
  <si>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</si>
  <si>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</si>
  <si>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</si>
  <si>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</si>
  <si>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</si>
  <si>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</si>
  <si>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</si>
  <si>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</si>
  <si>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</si>
  <si>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</si>
  <si>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</si>
  <si>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</si>
  <si>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</si>
  <si>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</si>
  <si>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</si>
  <si>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</si>
  <si>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</si>
  <si>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</si>
  <si>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</si>
  <si>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</si>
  <si>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</si>
  <si>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</si>
  <si>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</si>
  <si>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</si>
  <si>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</si>
  <si>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</si>
  <si>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</si>
  <si>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</si>
  <si>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</si>
  <si>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</si>
  <si>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</si>
  <si>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</si>
  <si>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</si>
  <si>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</si>
  <si>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</si>
  <si>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</si>
  <si>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</si>
  <si>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</si>
  <si>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</si>
  <si>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</si>
  <si>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</si>
  <si>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</si>
  <si>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</si>
  <si>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</si>
  <si>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</si>
  <si>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</si>
  <si>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</si>
  <si>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</si>
  <si>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</si>
  <si>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</si>
  <si>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</si>
  <si>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</si>
  <si>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</si>
  <si>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</si>
  <si>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</si>
  <si>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</si>
  <si>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</si>
  <si>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</si>
  <si>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</si>
  <si>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</si>
  <si>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</si>
  <si>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</si>
  <si>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</si>
  <si>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</si>
  <si>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</si>
  <si>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</si>
  <si>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</si>
  <si>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</si>
  <si>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</si>
  <si>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</si>
  <si>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</si>
  <si>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</si>
  <si>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</si>
  <si>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</si>
  <si>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</si>
  <si>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</si>
  <si>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</si>
  <si>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</si>
  <si>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</si>
  <si>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</si>
  <si>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</si>
  <si>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</si>
  <si>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</si>
  <si>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</si>
  <si>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</si>
  <si>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</si>
  <si>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</si>
  <si>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</si>
  <si>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</si>
  <si>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</si>
  <si>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</si>
  <si>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</si>
  <si>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</si>
  <si>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</si>
  <si>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</si>
  <si>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</si>
  <si>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</si>
  <si>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</si>
  <si>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</si>
  <si>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</si>
  <si>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</si>
  <si>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</si>
  <si>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</si>
  <si>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</si>
  <si>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</si>
  <si>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</si>
  <si>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</si>
  <si>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</si>
  <si>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</si>
  <si>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</si>
  <si>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</si>
  <si>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</si>
  <si>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</si>
  <si>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</si>
  <si>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</si>
  <si>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</si>
  <si>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</si>
  <si>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</si>
  <si>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</si>
  <si>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</si>
  <si>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</si>
  <si>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</si>
  <si>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</si>
  <si>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</si>
  <si>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</si>
  <si>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</si>
  <si>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</si>
  <si>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</si>
  <si>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</si>
  <si>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</si>
  <si>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</si>
  <si>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</si>
  <si>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</si>
  <si>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</si>
  <si>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</si>
  <si>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</si>
  <si>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</si>
  <si>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</si>
  <si>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</si>
  <si>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</si>
  <si>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</si>
  <si>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</si>
  <si>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</si>
  <si>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</si>
  <si>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</si>
  <si>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</si>
  <si>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</si>
  <si>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</si>
  <si>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</si>
  <si>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</si>
  <si>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</si>
  <si>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</si>
  <si>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</si>
  <si>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</si>
  <si>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</si>
  <si>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</si>
  <si>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</si>
  <si>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</si>
  <si>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</si>
  <si>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</si>
  <si>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</si>
  <si>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</si>
  <si>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</si>
  <si>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</si>
  <si>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</si>
  <si>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</si>
  <si>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</si>
  <si>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</si>
  <si>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</si>
  <si>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</si>
  <si>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</si>
  <si>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</si>
  <si>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</si>
  <si>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</si>
  <si>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</si>
  <si>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</si>
  <si>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</si>
  <si>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</si>
  <si>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</si>
  <si>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</si>
  <si>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</si>
  <si>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</si>
  <si>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</si>
  <si>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</si>
  <si>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</si>
  <si>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</si>
  <si>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</si>
  <si>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</si>
  <si>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</si>
  <si>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</si>
  <si>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</si>
  <si>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</si>
  <si>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</si>
  <si>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</si>
  <si>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</si>
  <si>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</si>
  <si>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</si>
  <si>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</si>
  <si>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</si>
  <si>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</si>
  <si>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</si>
  <si>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</si>
  <si>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</si>
  <si>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</si>
  <si>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</si>
  <si>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</si>
  <si>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</si>
  <si>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</si>
  <si>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</si>
  <si>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</si>
  <si>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</si>
  <si>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</si>
  <si>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</si>
  <si>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</si>
  <si>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</si>
  <si>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</si>
  <si>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</si>
  <si>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</si>
  <si>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</si>
  <si>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</si>
  <si>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</si>
  <si>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</si>
  <si>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</si>
  <si>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</si>
  <si>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</si>
  <si>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</si>
  <si>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</si>
  <si>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</si>
  <si>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</si>
  <si>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</si>
  <si>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</si>
  <si>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</si>
  <si>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</si>
  <si>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</si>
  <si>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</si>
  <si>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</si>
  <si>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</si>
  <si>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</si>
  <si>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</si>
  <si>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</si>
  <si>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</si>
  <si>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</si>
  <si>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</si>
  <si>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</si>
  <si>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</si>
  <si>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</si>
  <si>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</si>
  <si>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</si>
  <si>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</si>
  <si>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</si>
  <si>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</si>
  <si>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</si>
  <si>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</si>
  <si>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</si>
  <si>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</si>
  <si>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</si>
  <si>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</si>
  <si>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</si>
  <si>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</si>
  <si>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</si>
  <si>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</si>
  <si>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</si>
  <si>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</si>
  <si>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</si>
  <si>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</si>
  <si>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</si>
  <si>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</si>
  <si>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</si>
  <si>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</si>
  <si>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</si>
  <si>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</si>
  <si>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</si>
  <si>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</si>
  <si>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</si>
  <si>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</si>
  <si>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</si>
  <si>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</si>
  <si>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</si>
  <si>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</si>
  <si>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</si>
  <si>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</si>
  <si>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</si>
  <si>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</si>
  <si>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</si>
  <si>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</si>
  <si>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</si>
  <si>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</si>
  <si>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</si>
  <si>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</si>
  <si>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</si>
  <si>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</si>
  <si>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</si>
  <si>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</si>
  <si>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</si>
  <si>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</si>
  <si>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</si>
  <si>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</si>
  <si>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</si>
  <si>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</si>
  <si>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</si>
  <si>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</si>
  <si>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</si>
  <si>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</si>
  <si>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</si>
  <si>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</si>
  <si>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</si>
  <si>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</si>
  <si>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</si>
  <si>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</si>
  <si>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</si>
  <si>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</si>
  <si>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</si>
  <si>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</si>
  <si>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</si>
  <si>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</si>
  <si>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</si>
  <si>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</si>
  <si>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</si>
  <si>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</si>
  <si>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</si>
  <si>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</si>
  <si>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</si>
  <si>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</si>
  <si>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</si>
  <si>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</si>
  <si>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</si>
  <si>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</si>
  <si>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</si>
  <si>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</si>
  <si>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</si>
  <si>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</si>
  <si>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</si>
  <si>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</si>
  <si>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</si>
  <si>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</si>
  <si>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</si>
  <si>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</si>
  <si>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</si>
  <si>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</si>
  <si>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</si>
  <si>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</si>
  <si>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</si>
  <si>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</si>
  <si>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</si>
  <si>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</si>
  <si>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</si>
  <si>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</si>
  <si>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</si>
  <si>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</si>
  <si>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</si>
  <si>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</si>
  <si>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</si>
  <si>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</si>
  <si>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</si>
  <si>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</si>
  <si>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</si>
  <si>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</si>
  <si>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</si>
  <si>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</si>
  <si>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</si>
  <si>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</si>
  <si>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</si>
  <si>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</si>
  <si>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</si>
  <si>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</si>
  <si>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</si>
  <si>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</si>
  <si>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</si>
  <si>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</si>
  <si>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</si>
  <si>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</si>
  <si>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</si>
  <si>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</si>
  <si>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</si>
  <si>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</si>
  <si>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</si>
  <si>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</si>
  <si>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</si>
  <si>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</si>
  <si>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</si>
  <si>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</si>
  <si>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</si>
  <si>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</si>
  <si>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</si>
  <si>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</si>
  <si>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</si>
  <si>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</si>
  <si>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</si>
  <si>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</si>
  <si>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</si>
  <si>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</si>
  <si>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</si>
  <si>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</si>
  <si>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</si>
  <si>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</si>
  <si>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</si>
  <si>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</si>
  <si>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</si>
  <si>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</si>
  <si>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</si>
  <si>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</si>
  <si>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</si>
  <si>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</si>
  <si>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</si>
  <si>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</si>
  <si>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</si>
  <si>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</si>
  <si>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</si>
  <si>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</si>
  <si>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</si>
  <si>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</si>
  <si>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</si>
  <si>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</si>
  <si>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</si>
  <si>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</si>
  <si>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</si>
  <si>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</si>
  <si>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</si>
  <si>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</si>
  <si>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</si>
  <si>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</si>
  <si>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</si>
  <si>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</si>
  <si>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</si>
  <si>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</si>
  <si>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</si>
  <si>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</si>
  <si>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</si>
  <si>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</si>
  <si>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</si>
  <si>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</si>
  <si>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</si>
  <si>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</si>
  <si>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</si>
  <si>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</si>
  <si>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</si>
  <si>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</si>
  <si>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</si>
  <si>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</si>
  <si>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</si>
  <si>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</si>
  <si>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</si>
  <si>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</si>
  <si>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</si>
  <si>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</si>
  <si>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</si>
  <si>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</si>
  <si>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</si>
  <si>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</si>
  <si>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</si>
  <si>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</si>
  <si>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</si>
  <si>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</si>
  <si>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</si>
  <si>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</si>
  <si>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</si>
  <si>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</si>
  <si>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</si>
  <si>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</si>
  <si>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</si>
  <si>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</si>
  <si>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</si>
  <si>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2021-27-20000080.0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</si>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</sst>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66" zoomScaleNormal="6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2676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647</v>
      </c>
      <c r="K20" s="151">
        <v>332286500</v>
      </c>
      <c r="L20" s="152">
        <v>44242</v>
      </c>
      <c r="M20" s="152">
        <v>44561</v>
      </c>
      <c r="N20" s="135">
        <f>+(M20-L20)/30</f>
        <v>10.633333333333333</v>
      </c>
      <c r="O20" s="138"/>
      <c r="U20" s="134"/>
      <c r="V20" s="105">
        <f ca="1">NOW()</f>
        <v>44192.572924652777</v>
      </c>
      <c r="W20" s="105">
        <f ca="1">NOW()</f>
        <v>44192.572924652777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2680</v>
      </c>
      <c r="E48" s="145">
        <v>43872</v>
      </c>
      <c r="F48" s="145">
        <v>44162</v>
      </c>
      <c r="G48" s="159">
        <f>IF(AND(E48&lt;&gt;"",F48&lt;&gt;""),((F48-E48)/30),"")</f>
        <v>9.6666666666666661</v>
      </c>
      <c r="H48" s="114" t="s">
        <v>2695</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2678</v>
      </c>
      <c r="C49" s="112" t="s">
        <v>32</v>
      </c>
      <c r="D49" s="110" t="s">
        <v>2679</v>
      </c>
      <c r="E49" s="145">
        <v>43556</v>
      </c>
      <c r="F49" s="145">
        <v>43738</v>
      </c>
      <c r="G49" s="159">
        <f t="shared" ref="G49:G50" si="2">IF(AND(E49&lt;&gt;"",F49&lt;&gt;""),((F49-E49)/30),"")</f>
        <v>6.0666666666666664</v>
      </c>
      <c r="H49" s="122" t="s">
        <v>2681</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2682</v>
      </c>
      <c r="C50" s="112" t="s">
        <v>32</v>
      </c>
      <c r="D50" s="110" t="s">
        <v>2683</v>
      </c>
      <c r="E50" s="145">
        <v>43122</v>
      </c>
      <c r="F50" s="145">
        <v>43460</v>
      </c>
      <c r="G50" s="159">
        <f t="shared" si="2"/>
        <v>11.266666666666667</v>
      </c>
      <c r="H50" s="119" t="s">
        <v>2684</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2682</v>
      </c>
      <c r="C51" s="112" t="s">
        <v>32</v>
      </c>
      <c r="D51" s="110" t="s">
        <v>2679</v>
      </c>
      <c r="E51" s="145">
        <v>42754</v>
      </c>
      <c r="F51" s="145">
        <v>43035</v>
      </c>
      <c r="G51" s="159">
        <f t="shared" ref="G51:G107" si="3">IF(AND(E51&lt;&gt;"",F51&lt;&gt;""),((F51-E51)/30),"")</f>
        <v>9.3666666666666671</v>
      </c>
      <c r="H51" s="122" t="s">
        <v>2684</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2685</v>
      </c>
      <c r="C52" s="112" t="s">
        <v>32</v>
      </c>
      <c r="D52" s="110" t="s">
        <v>2686</v>
      </c>
      <c r="E52" s="145">
        <v>42375</v>
      </c>
      <c r="F52" s="145">
        <v>42741</v>
      </c>
      <c r="G52" s="159">
        <f t="shared" si="3"/>
        <v>12.2</v>
      </c>
      <c r="H52" s="119" t="s">
        <v>2687</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2685</v>
      </c>
      <c r="C53" s="112" t="s">
        <v>32</v>
      </c>
      <c r="D53" s="110" t="s">
        <v>2688</v>
      </c>
      <c r="E53" s="145">
        <v>42073</v>
      </c>
      <c r="F53" s="145">
        <v>42318</v>
      </c>
      <c r="G53" s="159">
        <f t="shared" si="3"/>
        <v>8.1666666666666661</v>
      </c>
      <c r="H53" s="119" t="s">
        <v>2687</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16614325</v>
      </c>
      <c r="F185" s="92"/>
      <c r="G185" s="93"/>
      <c r="H185" s="88"/>
      <c r="I185" s="90" t="s">
        <v>2627</v>
      </c>
      <c r="J185" s="165">
        <f>+SUM(M179:M183)</f>
        <v>0.05</v>
      </c>
      <c r="K185" s="236" t="s">
        <v>2628</v>
      </c>
      <c r="L185" s="236"/>
      <c r="M185" s="94">
        <f>+J185*(SUM(K20:K35))</f>
        <v>16614325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2689</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2691</v>
      </c>
      <c r="L211" s="21"/>
      <c r="M211" s="21"/>
      <c r="N211" s="21"/>
      <c r="O211" s="8"/>
    </row>
    <row r="212" spans="1:15" x14ac:dyDescent="0.25">
      <c r="A212" s="9"/>
      <c r="B212" s="27" t="s">
        <v>2619</v>
      </c>
      <c r="C212" s="147" t="s">
        <v>2693</v>
      </c>
      <c r="D212" s="21"/>
      <c r="G212" s="27" t="s">
        <v>2621</v>
      </c>
      <c r="H212" s="148" t="s">
        <v>2694</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