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er\Desktop\MANIFESTACIONES DE INTERES\CALDAS\"/>
    </mc:Choice>
  </mc:AlternateContent>
  <xr:revisionPtr revIDLastSave="0" documentId="13_ncr:1_{8F14EDBC-EF4B-4FD7-9901-0FD536C1645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<sst xmlns="http://schemas.openxmlformats.org/spreadsheetml/2006/main" count="3075" uniqueCount="2696">
  <si>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</si>
  <si>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</si>
  <si>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</si>
  <si>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</si>
  <si>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</si>
  <si>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</si>
  <si>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</si>
  <si>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</si>
  <si>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</si>
  <si>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</si>
  <si>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</si>
  <si>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</si>
  <si>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</si>
  <si>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</si>
  <si>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</si>
  <si>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</si>
  <si>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</si>
  <si>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</si>
  <si>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</si>
  <si>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</si>
  <si>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</si>
  <si>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</si>
  <si>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</si>
  <si>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</si>
  <si>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</si>
  <si>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</si>
  <si>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</si>
  <si>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</si>
  <si>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</si>
  <si>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</si>
  <si>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</si>
  <si>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</si>
  <si>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</si>
  <si>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</si>
  <si>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</si>
  <si>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</si>
  <si>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</si>
  <si>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</si>
  <si>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</si>
  <si>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</si>
  <si>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</si>
  <si>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</si>
  <si>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</si>
  <si>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</si>
  <si>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</si>
  <si>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</si>
  <si>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</si>
  <si>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</si>
  <si>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</si>
  <si>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</si>
  <si>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</si>
  <si>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</si>
  <si>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</si>
  <si>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</si>
  <si>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</si>
  <si>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</si>
  <si>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</si>
  <si>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</si>
  <si>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</si>
  <si>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</si>
  <si>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</si>
  <si>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</si>
  <si>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</si>
  <si>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</si>
  <si>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</si>
  <si>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</si>
  <si>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</si>
  <si>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</si>
  <si>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</si>
  <si>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</si>
  <si>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</si>
  <si>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</si>
  <si>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</si>
  <si>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</si>
  <si>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</si>
  <si>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</si>
  <si>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</si>
  <si>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</si>
  <si>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</si>
  <si>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</si>
  <si>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</si>
  <si>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</si>
  <si>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</si>
  <si>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</si>
  <si>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</si>
  <si>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</si>
  <si>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</si>
  <si>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</si>
  <si>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</si>
  <si>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</si>
  <si>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</si>
  <si>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</si>
  <si>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</si>
  <si>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</si>
  <si>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</si>
  <si>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</si>
  <si>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</si>
  <si>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</si>
  <si>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</si>
  <si>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</si>
  <si>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</si>
  <si>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</si>
  <si>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</si>
  <si>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</si>
  <si>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</si>
  <si>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</si>
  <si>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</si>
  <si>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</si>
  <si>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</si>
  <si>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</si>
  <si>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</si>
  <si>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</si>
  <si>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</si>
  <si>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</si>
  <si>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</si>
  <si>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</si>
  <si>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</si>
  <si>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</si>
  <si>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</si>
  <si>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</si>
  <si>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</si>
  <si>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</si>
  <si>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</si>
  <si>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</si>
  <si>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</si>
  <si>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</si>
  <si>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</si>
  <si>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</si>
  <si>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</si>
  <si>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</si>
  <si>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</si>
  <si>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</si>
  <si>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</si>
  <si>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</si>
  <si>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</si>
  <si>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</si>
  <si>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</si>
  <si>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</si>
  <si>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</si>
  <si>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</si>
  <si>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</si>
  <si>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</si>
  <si>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</si>
  <si>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</si>
  <si>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</si>
  <si>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</si>
  <si>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</si>
  <si>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</si>
  <si>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</si>
  <si>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</si>
  <si>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</si>
  <si>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</si>
  <si>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</si>
  <si>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</si>
  <si>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</si>
  <si>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</si>
  <si>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</si>
  <si>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</si>
  <si>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</si>
  <si>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</si>
  <si>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</si>
  <si>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</si>
  <si>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</si>
  <si>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</si>
  <si>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</si>
  <si>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</si>
  <si>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</si>
  <si>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</si>
  <si>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</si>
  <si>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</si>
  <si>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</si>
  <si>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</si>
  <si>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</si>
  <si>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</si>
  <si>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</si>
  <si>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</si>
  <si>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</si>
  <si>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</si>
  <si>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</si>
  <si>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</si>
  <si>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</si>
  <si>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</si>
  <si>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</si>
  <si>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</si>
  <si>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</si>
  <si>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</si>
  <si>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</si>
  <si>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</si>
  <si>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</si>
  <si>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</si>
  <si>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</si>
  <si>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</si>
  <si>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</si>
  <si>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</si>
  <si>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</si>
  <si>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</si>
  <si>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</si>
  <si>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</si>
  <si>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</si>
  <si>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</si>
  <si>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</si>
  <si>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</si>
  <si>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</si>
  <si>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</si>
  <si>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</si>
  <si>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</si>
  <si>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</si>
  <si>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</si>
  <si>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</si>
  <si>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</si>
  <si>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</si>
  <si>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</si>
  <si>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</si>
  <si>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</si>
  <si>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</si>
  <si>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</si>
  <si>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</si>
  <si>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</si>
  <si>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</si>
  <si>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</si>
  <si>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</si>
  <si>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</si>
  <si>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</si>
  <si>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</si>
  <si>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</si>
  <si>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</si>
  <si>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</si>
  <si>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</si>
  <si>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</si>
  <si>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</si>
  <si>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</si>
  <si>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</si>
  <si>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</si>
  <si>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</si>
  <si>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</si>
  <si>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</si>
  <si>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</si>
  <si>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</si>
  <si>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</si>
  <si>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</si>
  <si>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</si>
  <si>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</si>
  <si>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</si>
  <si>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</si>
  <si>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</si>
  <si>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</si>
  <si>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</si>
  <si>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</si>
  <si>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</si>
  <si>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</si>
  <si>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</si>
  <si>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</si>
  <si>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</si>
  <si>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</si>
  <si>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</si>
  <si>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</si>
  <si>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</si>
  <si>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</si>
  <si>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</si>
  <si>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</si>
  <si>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</si>
  <si>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</si>
  <si>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</si>
  <si>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</si>
  <si>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</si>
  <si>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</si>
  <si>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</si>
  <si>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</si>
  <si>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</si>
  <si>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</si>
  <si>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</si>
  <si>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</si>
  <si>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</si>
  <si>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</si>
  <si>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</si>
  <si>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</si>
  <si>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</si>
  <si>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</si>
  <si>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</si>
  <si>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</si>
  <si>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</si>
  <si>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</si>
  <si>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</si>
  <si>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</si>
  <si>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</si>
  <si>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</si>
  <si>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</si>
  <si>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</si>
  <si>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</si>
  <si>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</si>
  <si>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</si>
  <si>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</si>
  <si>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</si>
  <si>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</si>
  <si>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</si>
  <si>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</si>
  <si>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</si>
  <si>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</si>
  <si>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</si>
  <si>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</si>
  <si>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</si>
  <si>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</si>
  <si>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</si>
  <si>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</si>
  <si>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</si>
  <si>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</si>
  <si>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</si>
  <si>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</si>
  <si>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</si>
  <si>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</si>
  <si>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</si>
  <si>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</si>
  <si>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</si>
  <si>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</si>
  <si>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</si>
  <si>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</si>
  <si>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</si>
  <si>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</si>
  <si>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</si>
  <si>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</si>
  <si>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</si>
  <si>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</si>
  <si>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</si>
  <si>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</si>
  <si>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</si>
  <si>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</si>
  <si>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</si>
  <si>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</si>
  <si>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</si>
  <si>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</si>
  <si>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</si>
  <si>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</si>
  <si>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</si>
  <si>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</si>
  <si>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</si>
  <si>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</si>
  <si>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</si>
  <si>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</si>
  <si>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</si>
  <si>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</si>
  <si>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</si>
  <si>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</si>
  <si>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</si>
  <si>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</si>
  <si>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</si>
  <si>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</si>
  <si>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</si>
  <si>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</si>
  <si>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</si>
  <si>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</si>
  <si>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</si>
  <si>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</si>
  <si>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</si>
  <si>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</si>
  <si>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</si>
  <si>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</si>
  <si>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</si>
  <si>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</si>
  <si>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</si>
  <si>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</si>
  <si>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</si>
  <si>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</si>
  <si>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</si>
  <si>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</si>
  <si>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</si>
  <si>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</si>
  <si>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</si>
  <si>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</si>
  <si>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</si>
  <si>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</si>
  <si>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</si>
  <si>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</si>
  <si>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</si>
  <si>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</si>
  <si>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</si>
  <si>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</si>
  <si>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</si>
  <si>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</si>
  <si>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</si>
  <si>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</si>
  <si>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</si>
  <si>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</si>
  <si>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</si>
  <si>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</si>
  <si>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</si>
  <si>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</si>
  <si>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</si>
  <si>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</si>
  <si>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</si>
  <si>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</si>
  <si>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</si>
  <si>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</si>
  <si>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</si>
  <si>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</si>
  <si>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</si>
  <si>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</si>
  <si>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</si>
  <si>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</si>
  <si>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</si>
  <si>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</si>
  <si>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</si>
  <si>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</si>
  <si>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</si>
  <si>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</si>
  <si>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</si>
  <si>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</si>
  <si>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</si>
  <si>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</si>
  <si>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</si>
  <si>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</si>
  <si>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</si>
  <si>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</si>
  <si>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</si>
  <si>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</si>
  <si>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</si>
  <si>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</si>
  <si>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</si>
  <si>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</si>
  <si>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</si>
  <si>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</si>
  <si>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</si>
  <si>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</si>
  <si>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</si>
  <si>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</si>
  <si>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</si>
  <si>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</si>
  <si>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</si>
  <si>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</si>
  <si>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</si>
  <si>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</si>
  <si>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</si>
  <si>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</si>
  <si>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</si>
  <si>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</si>
  <si>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</si>
  <si>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</si>
  <si>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</si>
  <si>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</si>
  <si>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</si>
  <si>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</si>
  <si>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</si>
  <si>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</si>
  <si>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</si>
  <si>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</si>
  <si>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</si>
  <si>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</si>
  <si>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</si>
  <si>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</si>
  <si>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</si>
  <si>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</si>
  <si>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</si>
  <si>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</si>
  <si>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</si>
  <si>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</si>
  <si>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</si>
  <si>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</si>
  <si>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</si>
  <si>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</si>
  <si>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</si>
  <si>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</si>
  <si>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</si>
  <si>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</si>
  <si>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</si>
  <si>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</si>
  <si>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</si>
  <si>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</si>
  <si>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</si>
  <si>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</si>
  <si>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</si>
  <si>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</si>
  <si>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</si>
  <si>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</si>
  <si>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</si>
  <si>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</si>
  <si>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</si>
  <si>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</si>
  <si>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</si>
  <si>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</si>
  <si>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</si>
  <si>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</si>
  <si>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</si>
  <si>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</si>
  <si>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</si>
  <si>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</si>
  <si>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</si>
  <si>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</si>
  <si>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</si>
  <si>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</si>
  <si>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</si>
  <si>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</si>
  <si>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</si>
  <si>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</si>
  <si>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</si>
  <si>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</si>
  <si>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</si>
  <si>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</si>
  <si>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</si>
  <si>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</si>
  <si>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</si>
  <si>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</si>
  <si>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</si>
  <si>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</si>
  <si>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</si>
  <si>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</si>
  <si>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</si>
  <si>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</si>
  <si>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</si>
  <si>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</si>
  <si>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</si>
  <si>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</si>
  <si>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</si>
  <si>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</si>
  <si>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</si>
  <si>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</si>
  <si>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</si>
  <si>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</si>
  <si>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</si>
  <si>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</si>
  <si>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</si>
  <si>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</si>
  <si>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</si>
  <si>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</si>
  <si>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</si>
  <si>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</si>
  <si>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</si>
  <si>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</si>
  <si>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</si>
  <si>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</si>
  <si>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</si>
  <si>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</si>
  <si>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</si>
  <si>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</si>
  <si>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</si>
  <si>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</si>
  <si>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</si>
  <si>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</si>
  <si>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</si>
  <si>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</si>
  <si>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</si>
  <si>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</si>
  <si>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</si>
  <si>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</si>
  <si>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</si>
  <si>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</si>
  <si>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</si>
  <si>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</si>
  <si>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</si>
  <si>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</si>
  <si>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</si>
  <si>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</si>
  <si>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</si>
  <si>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</si>
  <si>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</si>
  <si>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</si>
  <si>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</si>
  <si>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</si>
  <si>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</si>
  <si>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</si>
  <si>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</si>
  <si>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</si>
  <si>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</si>
  <si>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</si>
  <si>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</si>
  <si>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</si>
  <si>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</si>
  <si>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</si>
  <si>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</si>
  <si>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</si>
  <si>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</si>
  <si>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</si>
  <si>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</si>
  <si>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</si>
  <si>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</si>
  <si>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</si>
  <si>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</si>
  <si>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</si>
  <si>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</si>
  <si>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</si>
  <si>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</si>
  <si>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</si>
  <si>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</si>
  <si>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</si>
  <si>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</si>
  <si>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</si>
  <si>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</si>
  <si>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</si>
  <si>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</si>
  <si>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</si>
  <si>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</si>
  <si>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</si>
  <si>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</si>
  <si>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</si>
  <si>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</si>
  <si>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</si>
  <si>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</si>
  <si>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</si>
  <si>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</si>
  <si>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</si>
  <si>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</si>
  <si>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</si>
  <si>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</si>
  <si>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</si>
  <si>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</si>
  <si>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</si>
  <si>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</si>
  <si>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</si>
  <si>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</si>
  <si>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</si>
  <si>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</si>
  <si>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</si>
  <si>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</si>
  <si>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</si>
  <si>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</si>
  <si>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</si>
  <si>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</si>
  <si>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</si>
  <si>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</si>
  <si>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</si>
  <si>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</si>
  <si>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</si>
  <si>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</si>
  <si>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</si>
  <si>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</si>
  <si>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</si>
  <si>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</si>
  <si>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</si>
  <si>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</si>
  <si>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</si>
  <si>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</si>
  <si>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</si>
  <si>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</si>
  <si>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</si>
  <si>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</si>
  <si>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</si>
  <si>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</si>
  <si>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</si>
  <si>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</si>
  <si>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</si>
  <si>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</si>
  <si>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</si>
  <si>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</si>
  <si>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</si>
  <si>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</si>
  <si>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</si>
  <si>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</si>
  <si>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</si>
  <si>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</si>
  <si>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</si>
  <si>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</si>
  <si>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</si>
  <si>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</si>
  <si>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</si>
  <si>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</si>
  <si>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</si>
  <si>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</si>
  <si>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</si>
  <si>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</si>
  <si>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</si>
  <si>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</si>
  <si>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</si>
  <si>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</si>
  <si>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</si>
  <si>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</si>
  <si>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</si>
  <si>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</si>
  <si>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</si>
  <si>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</si>
  <si>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</si>
  <si>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</si>
  <si>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</si>
  <si>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</si>
  <si>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</si>
  <si>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</si>
  <si>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</si>
  <si>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</si>
  <si>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</si>
  <si>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</si>
  <si>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</si>
  <si>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</si>
  <si>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</si>
  <si>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</si>
  <si>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</si>
  <si>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</si>
  <si>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</si>
  <si>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</si>
  <si>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</si>
  <si>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</si>
  <si>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</si>
  <si>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</si>
  <si>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</si>
  <si>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</si>
  <si>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</si>
  <si>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</si>
  <si>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</si>
  <si>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</si>
  <si>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</si>
  <si>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</si>
  <si>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</si>
  <si>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</si>
  <si>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</si>
  <si>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</si>
  <si>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</si>
  <si>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</si>
  <si>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</si>
  <si>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</si>
  <si>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</si>
  <si>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</si>
  <si>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</si>
  <si>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</si>
  <si>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</si>
  <si>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</si>
  <si>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</si>
  <si>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</si>
  <si>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</si>
  <si>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</si>
  <si>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</si>
  <si>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</si>
  <si>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</si>
  <si>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</si>
  <si>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</si>
  <si>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</si>
  <si>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</si>
  <si>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</si>
  <si>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</si>
  <si>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</si>
  <si>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</si>
  <si>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</si>
  <si>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</si>
  <si>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</si>
  <si>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</si>
  <si>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</si>
  <si>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</si>
  <si>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</si>
  <si>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</si>
  <si>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</si>
  <si>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</si>
  <si>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</si>
  <si>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</si>
  <si>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</si>
  <si>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</si>
  <si>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</si>
  <si>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</si>
  <si>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</si>
  <si>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</si>
  <si>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</si>
  <si>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</si>
  <si>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</si>
  <si>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</si>
  <si>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</si>
  <si>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</si>
  <si>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</si>
  <si>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</si>
  <si>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</si>
  <si>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</si>
  <si>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</si>
  <si>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</si>
  <si>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</si>
  <si>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</si>
  <si>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</si>
  <si>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</si>
  <si>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</si>
  <si>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</si>
  <si>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</si>
  <si>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</si>
  <si>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</si>
  <si>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</si>
  <si>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</si>
  <si>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</si>
  <si>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</si>
  <si>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</si>
  <si>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</si>
  <si>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</si>
  <si>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</si>
  <si>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</si>
  <si>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</si>
  <si>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</si>
  <si>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</si>
  <si>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</si>
  <si>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</si>
  <si>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</si>
  <si>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</si>
  <si>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</si>
  <si>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</si>
  <si>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</si>
  <si>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</si>
  <si>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</si>
  <si>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</si>
  <si>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</si>
  <si>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</si>
  <si>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</si>
  <si>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</si>
  <si>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</si>
  <si>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</si>
  <si>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</si>
  <si>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</si>
  <si>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</si>
  <si>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</si>
  <si>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</si>
  <si>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</si>
  <si>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</si>
  <si>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</si>
  <si>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</si>
  <si>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</si>
  <si>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</si>
  <si>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</si>
  <si>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</si>
  <si>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</si>
  <si>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</si>
  <si>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</si>
  <si>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</si>
  <si>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</si>
  <si>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</si>
  <si>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</si>
  <si>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</si>
  <si>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</si>
  <si>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</si>
  <si>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</si>
  <si>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</si>
  <si>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</si>
  <si>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</si>
  <si>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</si>
  <si>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</si>
  <si>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</si>
  <si>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</si>
  <si>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</si>
  <si>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</si>
  <si>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</si>
  <si>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</si>
  <si>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</si>
  <si>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</si>
  <si>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</si>
  <si>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</si>
  <si>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</si>
  <si>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</si>
  <si>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</si>
  <si>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</si>
  <si>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</si>
  <si>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</si>
  <si>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</si>
  <si>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</si>
  <si>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</si>
  <si>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</si>
  <si>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</si>
  <si>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</si>
  <si>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</si>
  <si>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</si>
  <si>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</si>
  <si>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</si>
  <si>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</si>
  <si>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</si>
  <si>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</si>
  <si>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</si>
  <si>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</si>
  <si>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</si>
  <si>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</si>
  <si>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</si>
  <si>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</si>
  <si>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</si>
  <si>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</si>
  <si>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</si>
  <si>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</si>
  <si>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</si>
  <si>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</si>
  <si>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</si>
  <si>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</si>
  <si>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</si>
  <si>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</si>
  <si>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</si>
  <si>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</si>
  <si>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</si>
  <si>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</si>
  <si>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</si>
  <si>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</si>
  <si>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</si>
  <si>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</si>
  <si>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</si>
  <si>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</si>
  <si>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</si>
  <si>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</si>
  <si>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</si>
  <si>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</si>
  <si>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</si>
  <si>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</si>
  <si>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</si>
  <si>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</si>
  <si>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</si>
  <si>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</si>
  <si>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</si>
  <si>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</si>
  <si>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</si>
  <si>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</si>
  <si>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</si>
  <si>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</si>
  <si>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</si>
  <si>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</si>
  <si>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</si>
  <si>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</si>
  <si>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</si>
  <si>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</si>
  <si>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</si>
  <si>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</si>
  <si>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</si>
  <si>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</si>
  <si>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</si>
  <si>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</si>
  <si>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</si>
  <si>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</si>
  <si>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</si>
  <si>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</si>
  <si>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</si>
  <si>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</si>
  <si>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</si>
  <si>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</si>
  <si>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</si>
  <si>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</si>
  <si>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</si>
  <si>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</si>
  <si>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</si>
  <si>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</si>
  <si>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</si>
  <si>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</si>
  <si>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</si>
  <si>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</si>
  <si>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</si>
  <si>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</si>
  <si>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</si>
  <si>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</si>
  <si>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</si>
  <si>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</si>
  <si>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</si>
  <si>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</si>
  <si>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</si>
  <si>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</si>
  <si>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</si>
  <si>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</si>
  <si>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</si>
  <si>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</si>
  <si>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</si>
  <si>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</si>
  <si>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</si>
  <si>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</si>
  <si>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</si>
  <si>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</si>
  <si>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</si>
  <si>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</si>
  <si>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</si>
  <si>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</si>
  <si>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</si>
  <si>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</si>
  <si>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</si>
  <si>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</si>
  <si>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</si>
  <si>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</si>
  <si>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</si>
  <si>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</si>
  <si>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</si>
  <si>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</si>
  <si>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</si>
  <si>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</si>
  <si>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</si>
  <si>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</si>
  <si>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</si>
  <si>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</si>
  <si>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</si>
  <si>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</si>
  <si>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</si>
  <si>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</si>
  <si>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</si>
  <si>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</si>
  <si>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</si>
  <si>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</si>
  <si>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</si>
  <si>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</si>
  <si>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</si>
  <si>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</si>
  <si>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</si>
  <si>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</si>
  <si>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</si>
  <si>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</si>
  <si>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</si>
  <si>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</si>
  <si>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</si>
  <si>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</si>
  <si>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</si>
  <si>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</si>
  <si>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</si>
  <si>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</si>
  <si>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</si>
  <si>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</si>
  <si>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</si>
  <si>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</si>
  <si>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</si>
  <si>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</si>
  <si>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</si>
  <si>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</si>
  <si>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</si>
  <si>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</si>
  <si>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</si>
  <si>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</si>
  <si>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</si>
  <si>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</si>
  <si>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</si>
  <si>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</si>
  <si>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</si>
  <si>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</si>
  <si>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</si>
  <si>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</si>
  <si>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</si>
  <si>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</si>
  <si>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</si>
  <si>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</si>
  <si>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</si>
  <si>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</si>
  <si>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</si>
  <si>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</si>
  <si>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</si>
  <si>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</si>
  <si>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</si>
  <si>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</si>
  <si>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</si>
  <si>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</si>
  <si>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</si>
  <si>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</si>
  <si>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</si>
  <si>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</si>
  <si>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</si>
  <si>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</si>
  <si>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</si>
  <si>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</si>
  <si>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</si>
  <si>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</si>
  <si>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</si>
  <si>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</si>
  <si>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</si>
  <si>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</si>
  <si>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</si>
  <si>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</si>
  <si>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</si>
  <si>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</si>
  <si>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</si>
  <si>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</si>
  <si>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</si>
  <si>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</si>
  <si>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</si>
  <si>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</si>
  <si>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</si>
  <si>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</si>
  <si>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</si>
  <si>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</si>
  <si>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</si>
  <si>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</si>
  <si>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</si>
  <si>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</si>
  <si>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</si>
  <si>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</si>
  <si>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</si>
  <si>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</si>
  <si>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</si>
  <si>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</si>
  <si>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</si>
  <si>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</si>
  <si>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</si>
  <si>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</si>
  <si>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</si>
  <si>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</si>
  <si>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</si>
  <si>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</si>
  <si>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</si>
  <si>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</si>
  <si>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</si>
  <si>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</si>
  <si>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</si>
  <si>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</si>
  <si>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</si>
  <si>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</si>
  <si>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</si>
  <si>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</si>
  <si>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</si>
  <si>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</si>
  <si>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</si>
  <si>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</si>
  <si>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</si>
  <si>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</si>
  <si>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</si>
  <si>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</si>
  <si>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</si>
  <si>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</si>
  <si>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</si>
  <si>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</si>
  <si>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</si>
  <si>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</si>
  <si>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</si>
  <si>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</si>
  <si>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</si>
  <si>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</si>
  <si>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</si>
  <si>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</si>
  <si>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</si>
  <si>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</si>
  <si>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</si>
  <si>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</si>
  <si>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</si>
  <si>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</si>
  <si>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</si>
  <si>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</si>
  <si>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</si>
  <si>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</si>
  <si>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</si>
  <si>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</si>
  <si>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</si>
  <si>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</si>
  <si>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</si>
  <si>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</si>
  <si>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</si>
  <si>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</si>
  <si>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</si>
  <si>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</si>
  <si>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</si>
  <si>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</si>
  <si>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</si>
  <si>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</si>
  <si>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</si>
  <si>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</si>
  <si>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</si>
  <si>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</si>
  <si>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</si>
  <si>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</si>
  <si>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</si>
  <si>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</si>
  <si>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</si>
  <si>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</si>
  <si>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</si>
  <si>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</si>
  <si>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</si>
  <si>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</si>
  <si>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</si>
  <si>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</si>
  <si>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</si>
  <si>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</si>
  <si>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</si>
  <si>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</si>
  <si>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</si>
  <si>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</si>
  <si>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</si>
  <si>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</si>
  <si>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</si>
  <si>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</si>
  <si>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</si>
  <si>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</si>
  <si>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</si>
  <si>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</si>
  <si>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</si>
  <si>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</si>
  <si>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</si>
  <si>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</si>
  <si>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</si>
  <si>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</si>
  <si>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</si>
  <si>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</si>
  <si>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</si>
  <si>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</si>
  <si>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</si>
  <si>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</si>
  <si>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</si>
  <si>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</si>
  <si>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</si>
  <si>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</si>
  <si>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</si>
  <si>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</si>
  <si>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</si>
  <si>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</si>
  <si>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</si>
  <si>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</si>
  <si>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</si>
  <si>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</si>
  <si>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</si>
  <si>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</si>
  <si>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</si>
  <si>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</si>
  <si>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</si>
  <si>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</si>
  <si>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</si>
  <si>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</si>
  <si>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</si>
  <si>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</si>
  <si>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</si>
  <si>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</si>
  <si>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</si>
  <si>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</si>
  <si>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</si>
  <si>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</si>
  <si>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</si>
  <si>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</si>
  <si>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</si>
  <si>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</si>
  <si>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</si>
  <si>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</si>
  <si>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</si>
  <si>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</si>
  <si>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</si>
  <si>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</si>
  <si>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</si>
  <si>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</si>
  <si>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</si>
  <si>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</si>
  <si>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</si>
  <si>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</si>
  <si>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</si>
  <si>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</si>
  <si>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</si>
  <si>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</si>
  <si>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</si>
  <si>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</si>
  <si>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</si>
  <si>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</si>
  <si>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</si>
  <si>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</si>
  <si>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</si>
  <si>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</si>
  <si>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</si>
  <si>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</si>
  <si>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</si>
  <si>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</si>
  <si>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</si>
  <si>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</si>
  <si>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</si>
  <si>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</si>
  <si>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</si>
  <si>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</si>
  <si>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</si>
  <si>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</si>
  <si>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</si>
  <si>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</si>
  <si>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</si>
  <si>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</si>
  <si>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</si>
  <si>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</si>
  <si>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</si>
  <si>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</si>
  <si>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</si>
  <si>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</si>
  <si>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</si>
  <si>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</si>
  <si>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</si>
  <si>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</si>
  <si>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</si>
  <si>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</si>
  <si>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</si>
  <si>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</si>
  <si>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</si>
  <si>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</si>
  <si>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</si>
  <si>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</si>
  <si>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</si>
  <si>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</si>
  <si>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</si>
  <si>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</si>
  <si>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</si>
  <si>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</si>
  <si>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</si>
  <si>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</si>
  <si>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</si>
  <si>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</si>
  <si>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</si>
  <si>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</si>
  <si>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</si>
  <si>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</si>
  <si>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</si>
  <si>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</si>
  <si>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</si>
  <si>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</si>
  <si>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</si>
  <si>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</si>
  <si>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</si>
  <si>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</si>
  <si>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</si>
  <si>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</si>
  <si>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</si>
  <si>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</si>
  <si>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</si>
  <si>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</si>
  <si>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</si>
  <si>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</si>
  <si>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</si>
  <si>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</si>
  <si>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</si>
  <si>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</si>
  <si>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</si>
  <si>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</si>
  <si>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</si>
  <si>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</si>
  <si>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</si>
  <si>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</si>
  <si>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</si>
  <si>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</si>
  <si>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</si>
  <si>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</si>
  <si>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</si>
  <si>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</si>
  <si>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</si>
  <si>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</si>
  <si>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</si>
  <si>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</si>
  <si>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</si>
  <si>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</si>
  <si>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</si>
  <si>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</si>
  <si>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</si>
  <si>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</si>
  <si>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</si>
  <si>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</si>
  <si>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</si>
  <si>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</si>
  <si>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</si>
  <si>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</si>
  <si>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</si>
  <si>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</si>
  <si>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</si>
  <si>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</si>
  <si>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</si>
  <si>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</si>
  <si>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</si>
  <si>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</si>
  <si>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</si>
  <si>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</si>
  <si>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</si>
  <si>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</si>
  <si>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</si>
  <si>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</si>
  <si>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</si>
  <si>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</si>
  <si>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</si>
  <si>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</si>
  <si>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</si>
  <si>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</si>
  <si>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</si>
  <si>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</si>
  <si>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</si>
  <si>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</si>
  <si>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</si>
  <si>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</si>
  <si>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</si>
  <si>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</si>
  <si>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</si>
  <si>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</si>
  <si>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</si>
  <si>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</si>
  <si>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</si>
  <si>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</si>
  <si>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</si>
  <si>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</si>
  <si>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</si>
  <si>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</si>
  <si>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</si>
  <si>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</si>
  <si>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</si>
  <si>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</si>
  <si>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</si>
  <si>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</si>
  <si>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</si>
  <si>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</si>
  <si>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</si>
  <si>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</si>
  <si>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</si>
  <si>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</si>
  <si>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</si>
  <si>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</si>
  <si>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</si>
  <si>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</si>
  <si>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</si>
  <si>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</si>
  <si>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</si>
  <si>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</si>
  <si>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</si>
  <si>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</si>
  <si>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</si>
  <si>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</si>
  <si>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</si>
  <si>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</si>
  <si>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</si>
  <si>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</si>
  <si>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</si>
  <si>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</si>
  <si>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</si>
  <si>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</si>
  <si>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</si>
  <si>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</si>
  <si>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</si>
  <si>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</si>
  <si>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</si>
  <si>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</si>
  <si>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</si>
  <si>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</si>
  <si>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</si>
  <si>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</si>
  <si>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</si>
  <si>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</si>
  <si>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</si>
  <si>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</si>
  <si>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</si>
  <si>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</si>
  <si>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</si>
  <si>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</si>
  <si>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</si>
  <si>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</si>
  <si>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</si>
  <si>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</si>
  <si>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</si>
  <si>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</si>
  <si>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</si>
  <si>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</si>
  <si>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</si>
  <si>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</si>
  <si>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</si>
  <si>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</si>
  <si>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</si>
  <si>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</si>
  <si>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</si>
  <si>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</si>
  <si>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</si>
  <si>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</si>
  <si>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</si>
  <si>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</si>
  <si>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</si>
  <si>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</si>
  <si>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</si>
  <si>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</si>
  <si>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</si>
  <si>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</si>
  <si>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</si>
  <si>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</si>
  <si>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</si>
  <si>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</si>
  <si>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</si>
  <si>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</si>
  <si>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</si>
  <si>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</si>
  <si>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</si>
  <si>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</si>
  <si>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</si>
  <si>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</si>
  <si>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</si>
  <si>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</si>
  <si>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</si>
  <si>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</si>
  <si>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</si>
  <si>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</si>
  <si>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</si>
  <si>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</si>
  <si>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</si>
  <si>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</si>
  <si>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</si>
  <si>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</si>
  <si>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</si>
  <si>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</si>
  <si>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</si>
  <si>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</si>
  <si>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</si>
  <si>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</si>
  <si>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</si>
  <si>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</si>
  <si>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</si>
  <si>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</si>
  <si>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</si>
  <si>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</si>
  <si>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</si>
  <si>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</si>
  <si>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</si>
  <si>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</si>
  <si>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</si>
  <si>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</si>
  <si>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</si>
  <si>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</si>
  <si>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</si>
  <si>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</si>
  <si>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</si>
  <si>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</si>
  <si>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</si>
  <si>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</si>
  <si>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</si>
  <si>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</si>
  <si>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</si>
  <si>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</si>
  <si>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</si>
  <si>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</si>
  <si>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</si>
  <si>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</si>
  <si>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</si>
  <si>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</si>
  <si>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</si>
  <si>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</si>
  <si>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</si>
  <si>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</si>
  <si>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</si>
  <si>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</si>
  <si>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</si>
  <si>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</si>
  <si>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</si>
  <si>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</si>
  <si>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</si>
  <si>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</si>
  <si>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</si>
  <si>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</si>
  <si>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</si>
  <si>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</si>
  <si>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</si>
  <si>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</si>
  <si>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</si>
  <si>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</si>
  <si>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</si>
  <si>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</si>
  <si>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</si>
  <si>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</si>
  <si>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</si>
  <si>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</si>
  <si>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</si>
  <si>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</si>
  <si>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</si>
  <si>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</si>
  <si>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</si>
  <si>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</si>
  <si>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</si>
  <si>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</si>
  <si>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</si>
  <si>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</si>
  <si>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</si>
  <si>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</si>
  <si>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</si>
  <si>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</si>
  <si>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</si>
  <si>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</si>
  <si>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</si>
  <si>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</si>
  <si>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</si>
  <si>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</si>
  <si>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</si>
  <si>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</si>
  <si>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</si>
  <si>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</si>
  <si>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</si>
  <si>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</si>
  <si>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</si>
  <si>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</si>
  <si>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</si>
  <si>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</si>
  <si>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</si>
  <si>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</si>
  <si>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</si>
  <si>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</si>
  <si>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</si>
  <si>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</si>
  <si>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</si>
  <si>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</si>
  <si>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</si>
  <si>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</si>
  <si>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</si>
  <si>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</si>
  <si>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</si>
  <si>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</si>
  <si>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</si>
  <si>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</si>
  <si>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</si>
  <si>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</si>
  <si>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</si>
  <si>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</si>
  <si>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</si>
  <si>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</si>
  <si>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</si>
  <si>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</si>
  <si>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</si>
  <si>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</si>
  <si>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</si>
  <si>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</si>
  <si>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</si>
  <si>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</si>
  <si>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</si>
  <si>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</si>
  <si>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</si>
  <si>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</si>
  <si>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</si>
  <si>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</si>
  <si>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</si>
  <si>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</si>
  <si>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</si>
  <si>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</si>
  <si>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</si>
  <si>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</si>
  <si>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</si>
  <si>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</si>
  <si>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</si>
  <si>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</si>
  <si>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</si>
  <si>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</si>
  <si>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</si>
  <si>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</si>
  <si>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</si>
  <si>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</si>
  <si>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</si>
  <si>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</si>
  <si>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</si>
  <si>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</si>
  <si>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</si>
  <si>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</si>
  <si>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</si>
  <si>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</si>
  <si>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</si>
  <si>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</si>
  <si>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</si>
  <si>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</si>
  <si>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</si>
  <si>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</si>
  <si>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</si>
  <si>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</si>
  <si>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</si>
  <si>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</si>
  <si>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</si>
  <si>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</si>
  <si>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</si>
  <si>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</si>
  <si>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</si>
  <si>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</si>
  <si>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</si>
  <si>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</si>
  <si>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</si>
  <si>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</si>
  <si>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</si>
  <si>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</si>
  <si>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</si>
  <si>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</si>
  <si>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</si>
  <si>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</si>
  <si>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</si>
  <si>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</si>
  <si>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</si>
  <si>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</si>
  <si>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</si>
  <si>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</si>
  <si>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</si>
  <si>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</si>
  <si>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</si>
  <si>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</si>
  <si>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</si>
  <si>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</si>
  <si>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</si>
  <si>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</si>
  <si>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</si>
  <si>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</si>
  <si>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</si>
  <si>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</si>
  <si>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</si>
  <si>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</si>
  <si>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</si>
  <si>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</si>
  <si>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</si>
  <si>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</si>
  <si>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</si>
  <si>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</si>
  <si>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</si>
  <si>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</si>
  <si>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</si>
  <si>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</si>
  <si>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</si>
  <si>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</si>
  <si>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</si>
  <si>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</si>
  <si>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</si>
  <si>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</si>
  <si>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</si>
  <si>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</si>
  <si>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</si>
  <si>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</si>
  <si>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</si>
  <si>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</si>
  <si>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</si>
  <si>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</si>
  <si>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</si>
  <si>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</si>
  <si>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</si>
  <si>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</si>
  <si>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</si>
  <si>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</si>
  <si>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</si>
  <si>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</si>
  <si>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</si>
  <si>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</si>
  <si>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</si>
  <si>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</si>
  <si>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</si>
  <si>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</si>
  <si>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</si>
  <si>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</si>
  <si>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</si>
  <si>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</si>
  <si>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</si>
  <si>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</si>
  <si>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</si>
  <si>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</si>
  <si>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</si>
  <si>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</si>
  <si>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</si>
  <si>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</si>
  <si>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</si>
  <si>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</si>
  <si>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</si>
  <si>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</si>
  <si>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</si>
  <si>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</si>
  <si>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</si>
  <si>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</si>
  <si>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</si>
  <si>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</si>
  <si>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</si>
  <si>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</si>
  <si>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</si>
  <si>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</si>
  <si>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</si>
  <si>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</si>
  <si>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</si>
  <si>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</si>
  <si>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</si>
  <si>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</si>
  <si>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</si>
  <si>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</si>
  <si>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</si>
  <si>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</si>
  <si>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</si>
  <si>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</si>
  <si>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</si>
  <si>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</si>
  <si>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</si>
  <si>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</si>
  <si>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</si>
  <si>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</si>
  <si>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</si>
  <si>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</si>
  <si>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</si>
  <si>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</si>
  <si>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</si>
  <si>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</si>
  <si>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</si>
  <si>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</si>
  <si>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</si>
  <si>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</si>
  <si>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</si>
  <si>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</si>
  <si>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</si>
  <si>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</si>
  <si>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</si>
  <si>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</si>
  <si>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</si>
  <si>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</si>
  <si>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</si>
  <si>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</si>
  <si>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</si>
  <si>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</si>
  <si>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</si>
  <si>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</si>
  <si>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</si>
  <si>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</si>
  <si>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</si>
  <si>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</si>
  <si>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</si>
  <si>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</si>
  <si>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</si>
  <si>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</si>
  <si>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</si>
  <si>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</si>
  <si>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</si>
  <si>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</si>
  <si>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</si>
  <si>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</si>
  <si>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</si>
  <si>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</si>
  <si>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</si>
  <si>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</si>
  <si>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</si>
  <si>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</si>
  <si>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</si>
  <si>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</si>
  <si>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</si>
  <si>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</si>
  <si>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</si>
  <si>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</si>
  <si>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</si>
  <si>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</si>
  <si>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</si>
  <si>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</si>
  <si>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</si>
  <si>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</si>
  <si>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</si>
  <si>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</si>
  <si>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</si>
  <si>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</si>
  <si>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</si>
  <si>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</si>
  <si>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</si>
  <si>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</si>
  <si>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</si>
  <si>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</si>
  <si>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</si>
  <si>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</si>
  <si>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</si>
  <si>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</si>
  <si>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</si>
  <si>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</si>
  <si>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</si>
  <si>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</si>
  <si>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</si>
  <si>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</si>
  <si>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</si>
  <si>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</si>
  <si>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</si>
  <si>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</si>
  <si>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</si>
  <si>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</si>
  <si>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</si>
  <si>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</si>
  <si>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</si>
  <si>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</si>
  <si>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</si>
  <si>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</si>
  <si>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</si>
  <si>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</si>
  <si>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</si>
  <si>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</si>
  <si>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</si>
  <si>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</si>
  <si>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</si>
  <si>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</si>
  <si>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</si>
  <si>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</si>
  <si>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</si>
  <si>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</si>
  <si>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</si>
  <si>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</si>
  <si>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</si>
  <si>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</si>
  <si>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</si>
  <si>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</si>
  <si>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</si>
  <si>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</si>
  <si>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</si>
  <si>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</si>
  <si>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</si>
  <si>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</si>
  <si>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</si>
  <si>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</si>
  <si>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</si>
  <si>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</si>
  <si>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</si>
  <si>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</si>
  <si>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</si>
  <si>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</si>
  <si>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</si>
  <si>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</si>
  <si>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</si>
  <si>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</si>
  <si>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</si>
  <si>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</si>
  <si>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</si>
  <si>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</si>
  <si>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</si>
  <si>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</si>
  <si>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</si>
  <si>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</si>
  <si>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</si>
  <si>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</si>
  <si>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</si>
  <si>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</si>
  <si>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</si>
  <si>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</si>
  <si>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</si>
  <si>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</si>
  <si>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</si>
  <si>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</si>
  <si>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</si>
  <si>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</si>
  <si>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</si>
  <si>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</si>
  <si>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</si>
  <si>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</si>
  <si>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</si>
  <si>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</si>
  <si>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</si>
  <si>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</si>
  <si>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</si>
  <si>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</si>
  <si>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</si>
  <si>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</si>
  <si>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</si>
  <si>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</si>
  <si>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</si>
  <si>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</si>
  <si>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</si>
  <si>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</si>
  <si>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</si>
  <si>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</si>
  <si>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</si>
  <si>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</si>
  <si>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</si>
  <si>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</si>
  <si>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</si>
  <si>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</si>
  <si>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</si>
  <si>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</si>
  <si>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</si>
  <si>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</si>
  <si>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</si>
  <si>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</si>
  <si>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</si>
  <si>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</si>
  <si>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</si>
  <si>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</si>
  <si>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</si>
  <si>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</si>
  <si>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</si>
  <si>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</si>
  <si>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</si>
  <si>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</si>
  <si>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</si>
  <si>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</si>
  <si>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</si>
  <si>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</si>
  <si>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</si>
  <si>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</si>
  <si>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</si>
  <si>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</si>
  <si>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</si>
  <si>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</si>
  <si>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</si>
  <si>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</si>
  <si>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</si>
  <si>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</si>
  <si>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</si>
  <si>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</si>
  <si>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</si>
  <si>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</si>
  <si>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</si>
  <si>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</si>
  <si>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</si>
  <si>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</si>
  <si>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</si>
  <si>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</si>
  <si>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</si>
  <si>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</si>
  <si>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</si>
  <si>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</si>
  <si>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</si>
  <si>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</si>
  <si>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</si>
  <si>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</si>
  <si>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</si>
  <si>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</si>
  <si>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</si>
  <si>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</si>
  <si>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</si>
  <si>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</si>
  <si>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</si>
  <si>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</si>
  <si>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</si>
  <si>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</si>
  <si>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</si>
  <si>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</si>
  <si>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</si>
  <si>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</si>
  <si>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</si>
  <si>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</si>
  <si>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</si>
  <si>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</si>
  <si>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</si>
  <si>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</si>
  <si>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</si>
  <si>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</si>
  <si>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</si>
  <si>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</si>
  <si>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</si>
  <si>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</si>
  <si>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</si>
  <si>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</si>
  <si>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</si>
  <si>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</si>
  <si>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</si>
  <si>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</si>
  <si>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</si>
  <si>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</si>
  <si>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</si>
  <si>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</si>
  <si>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</si>
  <si>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</si>
  <si>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</si>
  <si>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</si>
  <si>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</si>
  <si>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</si>
  <si>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</si>
  <si>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</si>
  <si>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</si>
  <si>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</si>
  <si>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</si>
  <si>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</si>
  <si>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</si>
  <si>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</si>
  <si>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</si>
  <si>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</si>
  <si>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</si>
  <si>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</si>
  <si>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</si>
  <si>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</si>
  <si>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</si>
  <si>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</si>
  <si>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</si>
  <si>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</si>
  <si>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</si>
  <si>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</si>
  <si>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</si>
  <si>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</si>
  <si>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</si>
  <si>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</si>
  <si>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</si>
  <si>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</si>
  <si>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</si>
  <si>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</si>
  <si>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</si>
  <si>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</si>
  <si>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</si>
  <si>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</si>
  <si>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</si>
  <si>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</si>
  <si>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</si>
  <si>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</si>
  <si>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</si>
  <si>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</si>
  <si>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</si>
  <si>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</si>
  <si>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</si>
  <si>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</si>
  <si>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</si>
  <si>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</si>
  <si>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</si>
  <si>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</si>
  <si>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</si>
  <si>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</si>
  <si>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</si>
  <si>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</si>
  <si>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</si>
  <si>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</si>
  <si>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</si>
  <si>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</si>
  <si>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</si>
  <si>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</si>
  <si>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</si>
  <si>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</si>
  <si>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</si>
  <si>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</si>
  <si>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</si>
  <si>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</si>
  <si>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</si>
  <si>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</si>
  <si>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</si>
  <si>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</si>
  <si>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</si>
  <si>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</si>
  <si>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</si>
  <si>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</si>
  <si>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</si>
  <si>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</si>
  <si>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</si>
  <si>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</si>
  <si>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</si>
  <si>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</si>
  <si>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</si>
  <si>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</si>
  <si>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</si>
  <si>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</si>
  <si>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</si>
  <si>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</si>
  <si>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</si>
  <si>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</si>
  <si>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</si>
  <si>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</si>
  <si>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</si>
  <si>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</si>
  <si>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</si>
  <si>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</si>
  <si>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</si>
  <si>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</si>
  <si>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</si>
  <si>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</si>
  <si>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</si>
  <si>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</si>
  <si>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</si>
  <si>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</si>
  <si>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</si>
  <si>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</si>
  <si>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</si>
  <si>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</si>
  <si>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</si>
  <si>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</si>
  <si>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</si>
  <si>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</si>
  <si>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</si>
  <si>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</si>
  <si>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</si>
  <si>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</si>
  <si>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</si>
  <si>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</si>
  <si>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</si>
  <si>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</si>
  <si>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</si>
  <si>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</si>
  <si>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</si>
  <si>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</si>
  <si>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</si>
  <si>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</si>
  <si>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</si>
  <si>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</si>
  <si>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</si>
  <si>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</si>
  <si>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</si>
  <si>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</si>
  <si>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</si>
  <si>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</si>
  <si>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</si>
  <si>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</si>
  <si>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</si>
  <si>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</si>
  <si>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</si>
  <si>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</si>
  <si>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</si>
  <si>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</si>
  <si>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</si>
  <si>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</si>
  <si>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</si>
  <si>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</si>
  <si>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</si>
  <si>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</si>
  <si>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</si>
  <si>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</si>
  <si>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</si>
  <si>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</si>
  <si>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</si>
  <si>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</si>
  <si>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</si>
  <si>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</si>
  <si>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</si>
  <si>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</si>
  <si>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</si>
  <si>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</si>
  <si>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</si>
  <si>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</si>
  <si>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</si>
  <si>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</si>
  <si>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</si>
  <si>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</si>
  <si>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</si>
  <si>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</si>
  <si>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</si>
  <si>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</si>
  <si>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</si>
  <si>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</si>
  <si>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</si>
  <si>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</si>
  <si>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</si>
  <si>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</si>
  <si>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</si>
  <si>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</si>
  <si>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</si>
  <si>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</si>
  <si>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</si>
  <si>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</si>
  <si>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</si>
  <si>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</si>
  <si>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</si>
  <si>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</si>
  <si>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</si>
  <si>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</si>
  <si>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</si>
  <si>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</si>
  <si>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</si>
  <si>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</si>
  <si>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</si>
  <si>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</si>
  <si>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</si>
  <si>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</si>
  <si>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</si>
  <si>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</si>
  <si>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</si>
  <si>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</si>
  <si>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</si>
  <si>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</si>
  <si>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</si>
  <si>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</si>
  <si>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</si>
  <si>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</si>
  <si>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</si>
  <si>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</si>
  <si>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</si>
  <si>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</si>
  <si>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</si>
  <si>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</si>
  <si>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</si>
  <si>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</si>
  <si>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</si>
  <si>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</si>
  <si>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</si>
  <si>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</si>
  <si>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</si>
  <si>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</si>
  <si>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</si>
  <si>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</si>
  <si>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</si>
  <si>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</si>
  <si>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</si>
  <si>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</si>
  <si>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</si>
  <si>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</si>
  <si>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</si>
  <si>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</si>
  <si>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</si>
  <si>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</si>
  <si>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</si>
  <si>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</si>
  <si>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</si>
  <si>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</si>
  <si>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</si>
  <si>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</si>
  <si>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</si>
  <si>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</si>
  <si>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</si>
  <si>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</si>
  <si>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</si>
  <si>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</si>
  <si>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</si>
  <si>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</si>
  <si>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</si>
  <si>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</si>
  <si>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</si>
  <si>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</si>
  <si>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</si>
  <si>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</si>
  <si>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</si>
  <si>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</si>
  <si>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</si>
  <si>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</si>
  <si>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</si>
  <si>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</si>
  <si>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</si>
  <si>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</si>
  <si>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</si>
  <si>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</si>
  <si>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</si>
  <si>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</si>
  <si>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</si>
  <si>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</si>
  <si>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</si>
  <si>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</si>
  <si>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</si>
  <si>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</si>
  <si>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</si>
  <si>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</si>
  <si>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</si>
  <si>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</si>
  <si>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</si>
  <si>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</si>
  <si>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</si>
  <si>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</si>
  <si>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</si>
  <si>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</si>
  <si>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</si>
  <si>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</si>
  <si>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</si>
  <si>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</si>
  <si>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</si>
  <si>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</si>
  <si>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</si>
  <si>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</si>
  <si>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</si>
  <si>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</si>
  <si>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</si>
  <si>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</si>
  <si>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</si>
  <si>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</si>
  <si>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</si>
  <si>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</si>
  <si>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</si>
  <si>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</si>
  <si>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</si>
  <si>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</si>
  <si>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</si>
  <si>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</si>
  <si>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</si>
  <si>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</si>
  <si>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</si>
  <si>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</si>
  <si>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</si>
  <si>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</si>
  <si>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</si>
  <si>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</si>
  <si>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</si>
  <si>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</si>
  <si>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</si>
  <si>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</si>
  <si>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</si>
  <si>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</si>
  <si>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</si>
  <si>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</si>
  <si>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</si>
  <si>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</si>
  <si>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</si>
  <si>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</si>
  <si>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</si>
  <si>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</si>
  <si>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</si>
  <si>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</si>
  <si>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</si>
  <si>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</si>
  <si>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</si>
  <si>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</si>
  <si>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</si>
  <si>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</si>
  <si>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</si>
  <si>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</si>
  <si>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</si>
  <si>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</si>
  <si>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</si>
  <si>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</si>
  <si>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</si>
  <si>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</si>
  <si>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</si>
  <si>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</si>
  <si>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</si>
  <si>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</si>
  <si>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</si>
  <si>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</si>
  <si>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</si>
  <si>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</si>
  <si>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</si>
  <si>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</si>
  <si>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</si>
  <si>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</si>
  <si>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</si>
  <si>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</si>
  <si>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</si>
  <si>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</si>
  <si>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</si>
  <si>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</si>
  <si>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</si>
  <si>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</si>
  <si>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</si>
  <si>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</si>
  <si>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</si>
  <si>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</si>
  <si>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</si>
  <si>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</si>
  <si>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</si>
  <si>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</si>
  <si>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</si>
  <si>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</si>
  <si>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</si>
  <si>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</si>
  <si>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</si>
  <si>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</si>
  <si>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</si>
  <si>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</si>
  <si>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</si>
  <si>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</si>
  <si>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</si>
  <si>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</si>
  <si>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</si>
  <si>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</si>
  <si>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</si>
  <si>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</si>
  <si>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</si>
  <si>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</si>
  <si>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</si>
  <si>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</si>
  <si>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</si>
  <si>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</si>
  <si>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</si>
  <si>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</si>
  <si>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</si>
  <si>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</si>
  <si>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</si>
  <si>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</si>
  <si>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</si>
  <si>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</si>
  <si>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</si>
  <si>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</si>
  <si>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</si>
  <si>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</si>
  <si>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</si>
  <si>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</si>
  <si>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</si>
  <si>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</si>
  <si>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</si>
  <si>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</si>
  <si>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</si>
  <si>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</si>
  <si>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</si>
  <si>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</si>
  <si>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</si>
  <si>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</si>
  <si>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</si>
  <si>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</si>
  <si>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</si>
  <si>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</si>
  <si>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</si>
  <si>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</si>
  <si>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</si>
  <si>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</si>
  <si>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</si>
  <si>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</si>
  <si>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</si>
  <si>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</si>
  <si>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</si>
  <si>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</si>
  <si>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</si>
  <si>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</si>
  <si>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</si>
  <si>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</si>
  <si>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</si>
  <si>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</si>
  <si>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</si>
  <si>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</si>
  <si>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</si>
  <si>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</si>
  <si>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</si>
  <si>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</si>
  <si>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</si>
  <si>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</si>
  <si>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</si>
  <si>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</si>
  <si>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</si>
  <si>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</si>
  <si>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</si>
  <si>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</si>
  <si>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</si>
  <si>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</si>
  <si>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</si>
  <si>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</si>
  <si>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</si>
  <si>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</si>
  <si>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</si>
  <si>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</si>
  <si>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</si>
  <si>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</si>
  <si>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</si>
  <si>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</si>
  <si>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</si>
  <si>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</si>
  <si>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</si>
  <si>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</si>
  <si>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</si>
  <si>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</si>
  <si>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</si>
  <si>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</si>
  <si>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</si>
  <si>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</si>
  <si>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</si>
  <si>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</si>
  <si>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</si>
  <si>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</si>
  <si>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</si>
  <si>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</si>
  <si>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</si>
  <si>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</si>
  <si>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</si>
  <si>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</si>
  <si>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</si>
  <si>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</si>
  <si>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</si>
  <si>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</si>
  <si>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</si>
  <si>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</si>
  <si>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</si>
  <si>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</si>
  <si>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</si>
  <si>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</si>
  <si>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</si>
  <si>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</si>
  <si>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</si>
  <si>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</si>
  <si>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</si>
  <si>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</si>
  <si>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</si>
  <si>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</si>
  <si>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</si>
  <si>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</si>
  <si>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</si>
  <si>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</si>
  <si>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</si>
  <si>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</si>
  <si>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</si>
  <si>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</si>
  <si>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</si>
  <si>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</si>
  <si>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</si>
  <si>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</si>
  <si>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</si>
  <si>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</si>
  <si>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</si>
  <si>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</si>
  <si>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</si>
  <si>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</si>
  <si>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</si>
  <si>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</si>
  <si>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</si>
  <si>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</si>
  <si>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</si>
  <si>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</si>
  <si>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</si>
  <si>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</si>
  <si>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</si>
  <si>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</si>
  <si>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</si>
  <si>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</si>
  <si>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</si>
  <si>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</si>
  <si>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</si>
  <si>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</si>
  <si>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</si>
  <si>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</si>
  <si>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</si>
  <si>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</si>
  <si>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</si>
  <si>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</si>
  <si>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</si>
  <si>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</si>
  <si>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</si>
  <si>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</si>
  <si>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</si>
  <si>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</si>
  <si>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</si>
  <si>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</si>
  <si>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</si>
  <si>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</si>
  <si>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</si>
  <si>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</si>
  <si>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</si>
  <si>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</si>
  <si>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</si>
  <si>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</si>
  <si>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</si>
  <si>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</si>
  <si>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</si>
  <si>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</si>
  <si>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</si>
  <si>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</si>
  <si>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</si>
  <si>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</si>
  <si>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</si>
  <si>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</si>
  <si>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</si>
  <si>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</si>
  <si>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</si>
  <si>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</si>
  <si>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</si>
  <si>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</si>
  <si>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</si>
  <si>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</si>
  <si>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</si>
  <si>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</si>
  <si>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</si>
  <si>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</si>
  <si>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</si>
  <si>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</si>
  <si>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</si>
  <si>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</si>
  <si>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</si>
  <si>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</si>
  <si>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</si>
  <si>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</si>
  <si>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</si>
  <si>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</si>
  <si>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</si>
  <si>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</si>
  <si>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</si>
  <si>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</si>
  <si>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</si>
  <si>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</si>
  <si>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</si>
  <si>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</si>
  <si>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</si>
  <si>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</si>
  <si>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</si>
  <si>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</si>
  <si>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</si>
  <si>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</si>
  <si>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</si>
  <si>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</si>
  <si>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</si>
  <si>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</si>
  <si>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</si>
  <si>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</si>
  <si>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</si>
  <si>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</si>
  <si>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</si>
  <si>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</si>
  <si>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</si>
  <si>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</si>
  <si>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</si>
  <si>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</si>
  <si>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</si>
  <si>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</si>
  <si>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</si>
  <si>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</si>
  <si>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</si>
  <si>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</si>
  <si>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</si>
  <si>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</si>
  <si>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</si>
  <si>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</si>
  <si>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</si>
  <si>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</si>
  <si>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</si>
  <si>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</si>
  <si>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</si>
  <si>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</si>
  <si>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</si>
  <si>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</si>
  <si>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</si>
  <si>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</si>
  <si>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</si>
  <si>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</si>
  <si>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</si>
  <si>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</si>
  <si>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</si>
  <si>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</si>
  <si>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</si>
  <si>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</si>
  <si>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</si>
  <si>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</si>
  <si>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</si>
  <si>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</si>
  <si>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</si>
  <si>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</si>
  <si>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</si>
  <si>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</si>
  <si>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</si>
  <si>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</si>
  <si>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</si>
  <si>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</si>
  <si>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</si>
  <si>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</si>
  <si>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</si>
  <si>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</si>
  <si>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</si>
  <si>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</si>
  <si>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</si>
  <si>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</si>
  <si>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</si>
  <si>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</si>
  <si>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</si>
  <si>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</si>
  <si>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</si>
  <si>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</si>
  <si>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</si>
  <si>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</si>
  <si>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</si>
  <si>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</si>
  <si>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</si>
  <si>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</si>
  <si>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</si>
  <si>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</si>
  <si>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</si>
  <si>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</si>
  <si>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</si>
  <si>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</si>
  <si>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</si>
  <si>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</si>
  <si>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</si>
  <si>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</si>
  <si>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</si>
  <si>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</si>
  <si>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</si>
  <si>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</si>
  <si>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</si>
  <si>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</si>
  <si>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</si>
  <si>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</si>
  <si>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</si>
  <si>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</si>
  <si>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</si>
  <si>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</si>
  <si>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</si>
  <si>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</si>
  <si>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</si>
  <si>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</si>
  <si>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</si>
  <si>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</si>
  <si>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</si>
  <si>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</si>
  <si>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</si>
  <si>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</si>
  <si>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</si>
  <si>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</si>
  <si>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2021-17-1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</si>
</sst>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0" borderId="0" xfId="0" applyNumberForma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2" zoomScaleNormal="10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6" t="s">
        <v>2695</v>
      </c>
      <c r="D15" s="35"/>
      <c r="E15" s="35"/>
      <c r="F15" s="5"/>
      <c r="G15" s="32" t="s">
        <v>1168</v>
      </c>
      <c r="H15" s="103" t="s">
        <v>64</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900119880</v>
      </c>
      <c r="C20" s="5"/>
      <c r="D20" s="73"/>
      <c r="E20" s="5"/>
      <c r="F20" s="5"/>
      <c r="G20" s="5"/>
      <c r="H20" s="243"/>
      <c r="I20" s="149" t="s">
        <v>64</v>
      </c>
      <c r="J20" s="150" t="s">
        <v>382</v>
      </c>
      <c r="K20" s="151">
        <v>951152692</v>
      </c>
      <c r="L20" s="152">
        <v>44242</v>
      </c>
      <c r="M20" s="152">
        <v>44561</v>
      </c>
      <c r="N20" s="135">
        <f>+(M20-L20)/30</f>
        <v>10.633333333333333</v>
      </c>
      <c r="O20" s="138"/>
      <c r="U20" s="134"/>
      <c r="V20" s="105">
        <f ca="1">NOW()</f>
        <v>44198.783107407406</v>
      </c>
      <c r="W20" s="105">
        <f ca="1">NOW()</f>
        <v>44198.783107407406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CORPORACIÓN MUNDO AZUL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2694</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x14ac:dyDescent="0.25">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x14ac:dyDescent="0.25">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x14ac:dyDescent="0.25">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x14ac:dyDescent="0.25">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x14ac:dyDescent="0.25">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0.05</v>
      </c>
      <c r="O179" s="8"/>
      <c r="Q179" s="19"/>
      <c r="R179" s="158">
        <f>IF(M179&gt;0,SUM(L179+M179),"")</f>
        <v>0.05</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47557634.600000001</v>
      </c>
      <c r="F185" s="92"/>
      <c r="G185" s="93"/>
      <c r="H185" s="88"/>
      <c r="I185" s="90" t="s">
        <v>2627</v>
      </c>
      <c r="J185" s="165">
        <f>+SUM(M179:M183)</f>
        <v>0.05</v>
      </c>
      <c r="K185" s="236" t="s">
        <v>2628</v>
      </c>
      <c r="L185" s="236"/>
      <c r="M185" s="94">
        <f>+J185*(SUM(K20:K35))</f>
        <v>47557634.600000001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43346</v>
      </c>
      <c r="D193" s="5"/>
      <c r="E193" s="126">
        <v>2074</v>
      </c>
      <c r="F193" s="5"/>
      <c r="G193" s="5"/>
      <c r="H193" s="147" t="s">
        <v>2687</v>
      </c>
      <c r="J193" s="5"/>
      <c r="K193" s="127">
        <v>44055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2688</v>
      </c>
      <c r="J211" s="27" t="s">
        <v>2622</v>
      </c>
      <c r="K211" s="148" t="s">
        <v>2689</v>
      </c>
      <c r="L211" s="21"/>
      <c r="M211" s="21"/>
      <c r="N211" s="21"/>
      <c r="O211" s="8"/>
    </row>
    <row r="212" spans="1:15" x14ac:dyDescent="0.25">
      <c r="A212" s="9"/>
      <c r="B212" s="27" t="s">
        <v>2619</v>
      </c>
      <c r="C212" s="147" t="s">
        <v>2691</v>
      </c>
      <c r="D212" s="21"/>
      <c r="G212" s="27" t="s">
        <v>2621</v>
      </c>
      <c r="H212" s="148" t="s">
        <v>2692</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fitToWidth="3"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27"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27" x14ac:dyDescent="0.25">
      <c r="D83" s="3" t="s">
        <v>118</v>
      </c>
      <c r="I83" s="3" t="s">
        <v>335</v>
      </c>
      <c r="Q83" s="3" t="s">
        <v>593</v>
      </c>
      <c r="AD83" s="3" t="s">
        <v>956</v>
      </c>
    </row>
    <row r="84" spans="4:30" ht="27" x14ac:dyDescent="0.25">
      <c r="D84" s="3" t="s">
        <v>119</v>
      </c>
      <c r="I84" s="3" t="s">
        <v>336</v>
      </c>
      <c r="Q84" s="3" t="s">
        <v>594</v>
      </c>
      <c r="AD84" s="3" t="s">
        <v>957</v>
      </c>
    </row>
    <row r="85" spans="4:30" ht="27"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45"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45"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27"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2020-12-28T00:44:38Z</cp:lastPrinted>
  <dcterms:created xsi:type="dcterms:W3CDTF">2020-10-14T21:57:42Z</dcterms:created>
  <dcterms:modified xsi:type="dcterms:W3CDTF">2021-01-02T23:48:27Z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