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5" windowWidth="23250" windowHeight="12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<sst xmlns="http://schemas.openxmlformats.org/spreadsheetml/2006/main" count="3247" uniqueCount="2730">
  <si>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</si>
  <si>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</si>
  <si>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</si>
  <si>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</si>
  <si>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</si>
  <si>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</si>
  <si>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</si>
  <si>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</si>
  <si>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</si>
  <si>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</si>
  <si>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</si>
  <si>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</si>
  <si>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</si>
  <si>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</si>
  <si>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</si>
  <si>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</si>
  <si>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</si>
  <si>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</si>
  <si>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</si>
  <si>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</si>
  <si>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</si>
  <si>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</si>
  <si>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</si>
  <si>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</si>
  <si>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</si>
  <si>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</si>
  <si>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</si>
  <si>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</si>
  <si>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</si>
  <si>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</si>
  <si>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</si>
  <si>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</si>
  <si>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</si>
  <si>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</si>
  <si>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</si>
  <si>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</si>
  <si>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</si>
  <si>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</si>
  <si>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</si>
  <si>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</si>
  <si>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</si>
  <si>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</si>
  <si>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</si>
  <si>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</si>
  <si>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</si>
  <si>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</si>
  <si>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</si>
  <si>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</si>
  <si>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</si>
  <si>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</si>
  <si>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</si>
  <si>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</si>
  <si>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</si>
  <si>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</si>
  <si>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</si>
  <si>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</si>
  <si>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</si>
  <si>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</si>
  <si>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</si>
  <si>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</si>
  <si>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</si>
  <si>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</si>
  <si>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</si>
  <si>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</si>
  <si>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</si>
  <si>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</si>
  <si>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</si>
  <si>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</si>
  <si>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</si>
  <si>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</si>
  <si>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</si>
  <si>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</si>
  <si>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</si>
  <si>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</si>
  <si>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</si>
  <si>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</si>
  <si>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</si>
  <si>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</si>
  <si>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</si>
  <si>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</si>
  <si>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</si>
  <si>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</si>
  <si>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</si>
  <si>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</si>
  <si>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</si>
  <si>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</si>
  <si>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</si>
  <si>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</si>
  <si>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</si>
  <si>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</si>
  <si>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</si>
  <si>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</si>
  <si>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</si>
  <si>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</si>
  <si>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</si>
  <si>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</si>
  <si>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</si>
  <si>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</si>
  <si>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</si>
  <si>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</si>
  <si>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</si>
  <si>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</si>
  <si>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</si>
  <si>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</si>
  <si>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</si>
  <si>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</si>
  <si>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</si>
  <si>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</si>
  <si>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</si>
  <si>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</si>
  <si>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</si>
  <si>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</si>
  <si>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</si>
  <si>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</si>
  <si>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</si>
  <si>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</si>
  <si>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</si>
  <si>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</si>
  <si>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</si>
  <si>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</si>
  <si>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</si>
  <si>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</si>
  <si>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</si>
  <si>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</si>
  <si>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</si>
  <si>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</si>
  <si>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</si>
  <si>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</si>
  <si>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</si>
  <si>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</si>
  <si>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</si>
  <si>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</si>
  <si>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</si>
  <si>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</si>
  <si>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</si>
  <si>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</si>
  <si>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</si>
  <si>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</si>
  <si>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</si>
  <si>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</si>
  <si>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</si>
  <si>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</si>
  <si>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</si>
  <si>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</si>
  <si>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</si>
  <si>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</si>
  <si>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</si>
  <si>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</si>
  <si>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</si>
  <si>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</si>
  <si>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</si>
  <si>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</si>
  <si>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</si>
  <si>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</si>
  <si>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</si>
  <si>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</si>
  <si>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</si>
  <si>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</si>
  <si>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</si>
  <si>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</si>
  <si>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</si>
  <si>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</si>
  <si>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</si>
  <si>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</si>
  <si>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</si>
  <si>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</si>
  <si>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</si>
  <si>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</si>
  <si>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</si>
  <si>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</si>
  <si>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</si>
  <si>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</si>
  <si>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</si>
  <si>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</si>
  <si>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</si>
  <si>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</si>
  <si>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</si>
  <si>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</si>
  <si>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</si>
  <si>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</si>
  <si>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</si>
  <si>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</si>
  <si>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</si>
  <si>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</si>
  <si>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</si>
  <si>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</si>
  <si>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</si>
  <si>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</si>
  <si>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</si>
  <si>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</si>
  <si>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</si>
  <si>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</si>
  <si>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</si>
  <si>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</si>
  <si>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</si>
  <si>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</si>
  <si>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</si>
  <si>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</si>
  <si>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</si>
  <si>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</si>
  <si>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</si>
  <si>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</si>
  <si>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</si>
  <si>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</si>
  <si>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</si>
  <si>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</si>
  <si>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</si>
  <si>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</si>
  <si>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</si>
  <si>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</si>
  <si>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</si>
  <si>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</si>
  <si>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</si>
  <si>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</si>
  <si>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</si>
  <si>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</si>
  <si>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</si>
  <si>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</si>
  <si>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</si>
  <si>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</si>
  <si>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</si>
  <si>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</si>
  <si>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</si>
  <si>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</si>
  <si>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</si>
  <si>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</si>
  <si>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</si>
  <si>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</si>
  <si>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</si>
  <si>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</si>
  <si>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</si>
  <si>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</si>
  <si>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</si>
  <si>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</si>
  <si>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</si>
  <si>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</si>
  <si>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</si>
  <si>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</si>
  <si>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</si>
  <si>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</si>
  <si>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</si>
  <si>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</si>
  <si>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</si>
  <si>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</si>
  <si>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</si>
  <si>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</si>
  <si>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</si>
  <si>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</si>
  <si>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</si>
  <si>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</si>
  <si>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</si>
  <si>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</si>
  <si>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</si>
  <si>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</si>
  <si>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</si>
  <si>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</si>
  <si>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</si>
  <si>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</si>
  <si>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</si>
  <si>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</si>
  <si>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</si>
  <si>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</si>
  <si>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</si>
  <si>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</si>
  <si>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</si>
  <si>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</si>
  <si>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</si>
  <si>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</si>
  <si>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</si>
  <si>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</si>
  <si>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</si>
  <si>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</si>
  <si>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</si>
  <si>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</si>
  <si>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</si>
  <si>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</si>
  <si>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</si>
  <si>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</si>
  <si>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</si>
  <si>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</si>
  <si>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</si>
  <si>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</si>
  <si>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</si>
  <si>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</si>
  <si>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</si>
  <si>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</si>
  <si>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</si>
  <si>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</si>
  <si>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</si>
  <si>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</si>
  <si>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</si>
  <si>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</si>
  <si>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</si>
  <si>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</si>
  <si>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</si>
  <si>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</si>
  <si>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</si>
  <si>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</si>
  <si>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</si>
  <si>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</si>
  <si>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</si>
  <si>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</si>
  <si>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</si>
  <si>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</si>
  <si>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</si>
  <si>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</si>
  <si>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</si>
  <si>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</si>
  <si>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</si>
  <si>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</si>
  <si>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</si>
  <si>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</si>
  <si>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</si>
  <si>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</si>
  <si>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</si>
  <si>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</si>
  <si>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</si>
  <si>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</si>
  <si>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</si>
  <si>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</si>
  <si>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</si>
  <si>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</si>
  <si>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</si>
  <si>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</si>
  <si>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</si>
  <si>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</si>
  <si>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</si>
  <si>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</si>
  <si>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</si>
  <si>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</si>
  <si>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</si>
  <si>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</si>
  <si>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</si>
  <si>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</si>
  <si>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</si>
  <si>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</si>
  <si>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</si>
  <si>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</si>
  <si>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</si>
  <si>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</si>
  <si>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</si>
  <si>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</si>
  <si>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</si>
  <si>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</si>
  <si>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</si>
  <si>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</si>
  <si>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</si>
  <si>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</si>
  <si>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</si>
  <si>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</si>
  <si>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</si>
  <si>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</si>
  <si>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</si>
  <si>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</si>
  <si>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</si>
  <si>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</si>
  <si>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</si>
  <si>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</si>
  <si>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</si>
  <si>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</si>
  <si>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</si>
  <si>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</si>
  <si>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</si>
  <si>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</si>
  <si>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</si>
  <si>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</si>
  <si>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</si>
  <si>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</si>
  <si>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</si>
  <si>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</si>
  <si>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</si>
  <si>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</si>
  <si>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</si>
  <si>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</si>
  <si>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</si>
  <si>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</si>
  <si>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</si>
  <si>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</si>
  <si>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</si>
  <si>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</si>
  <si>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</si>
  <si>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</si>
  <si>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</si>
  <si>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</si>
  <si>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</si>
  <si>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</si>
  <si>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</si>
  <si>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</si>
  <si>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</si>
  <si>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</si>
  <si>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</si>
  <si>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</si>
  <si>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</si>
  <si>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</si>
  <si>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</si>
  <si>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</si>
  <si>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</si>
  <si>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</si>
  <si>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</si>
  <si>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</si>
  <si>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</si>
  <si>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</si>
  <si>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</si>
  <si>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</si>
  <si>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</si>
  <si>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</si>
  <si>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</si>
  <si>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</si>
  <si>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</si>
  <si>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</si>
  <si>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</si>
  <si>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</si>
  <si>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</si>
  <si>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</si>
  <si>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</si>
  <si>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</si>
  <si>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</si>
  <si>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</si>
  <si>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</si>
  <si>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</si>
  <si>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</si>
  <si>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</si>
  <si>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</si>
  <si>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</si>
  <si>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</si>
  <si>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</si>
  <si>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</si>
  <si>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</si>
  <si>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</si>
  <si>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</si>
  <si>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</si>
  <si>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</si>
  <si>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</si>
  <si>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</si>
  <si>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</si>
  <si>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</si>
  <si>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</si>
  <si>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</si>
  <si>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</si>
  <si>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</si>
  <si>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</si>
  <si>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</si>
  <si>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</si>
  <si>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</si>
  <si>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</si>
  <si>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</si>
  <si>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</si>
  <si>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</si>
  <si>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</si>
  <si>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</si>
  <si>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</si>
  <si>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</si>
  <si>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</si>
  <si>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</si>
  <si>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</si>
  <si>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</si>
  <si>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</si>
  <si>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</si>
  <si>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</si>
  <si>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</si>
  <si>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</si>
  <si>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</si>
  <si>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</si>
  <si>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</si>
  <si>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</si>
  <si>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</si>
  <si>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</si>
  <si>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</si>
  <si>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</si>
  <si>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</si>
  <si>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</si>
  <si>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</si>
  <si>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</si>
  <si>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</si>
  <si>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</si>
  <si>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</si>
  <si>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</si>
  <si>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</si>
  <si>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</si>
  <si>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</si>
  <si>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</si>
  <si>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</si>
  <si>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</si>
  <si>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</si>
  <si>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</si>
  <si>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</si>
  <si>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</si>
  <si>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</si>
  <si>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</si>
  <si>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</si>
  <si>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</si>
  <si>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</si>
  <si>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</si>
  <si>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</si>
  <si>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</si>
  <si>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</si>
  <si>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</si>
  <si>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</si>
  <si>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</si>
  <si>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</si>
  <si>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</si>
  <si>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</si>
  <si>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</si>
  <si>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</si>
  <si>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</si>
  <si>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</si>
  <si>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</si>
  <si>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</si>
  <si>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</si>
  <si>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</si>
  <si>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</si>
  <si>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</si>
  <si>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</si>
  <si>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</si>
  <si>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</si>
  <si>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</si>
  <si>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</si>
  <si>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</si>
  <si>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</si>
  <si>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</si>
  <si>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</si>
  <si>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</si>
  <si>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</si>
  <si>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</si>
  <si>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</si>
  <si>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</si>
  <si>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</si>
  <si>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</si>
  <si>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</si>
  <si>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</si>
  <si>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</si>
  <si>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</si>
  <si>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</si>
  <si>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</si>
  <si>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</si>
  <si>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</si>
  <si>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</si>
  <si>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</si>
  <si>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</si>
  <si>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</si>
  <si>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</si>
  <si>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</si>
  <si>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</si>
  <si>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</si>
  <si>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</si>
  <si>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</si>
  <si>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</si>
  <si>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</si>
  <si>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</si>
  <si>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</si>
  <si>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</si>
  <si>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</si>
  <si>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</si>
  <si>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</si>
  <si>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</si>
  <si>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</si>
  <si>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</si>
  <si>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</si>
  <si>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</si>
  <si>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</si>
  <si>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</si>
  <si>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</si>
  <si>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</si>
  <si>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</si>
  <si>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</si>
  <si>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</si>
  <si>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</si>
  <si>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</si>
  <si>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</si>
  <si>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</si>
  <si>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</si>
  <si>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</si>
  <si>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</si>
  <si>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</si>
  <si>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</si>
  <si>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</si>
  <si>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</si>
  <si>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</si>
  <si>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</si>
  <si>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</si>
  <si>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</si>
  <si>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</si>
  <si>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</si>
  <si>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</si>
  <si>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</si>
  <si>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</si>
  <si>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</si>
  <si>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</si>
  <si>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</si>
  <si>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</si>
  <si>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</si>
  <si>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</si>
  <si>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</si>
  <si>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</si>
  <si>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</si>
  <si>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</si>
  <si>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</si>
  <si>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</si>
  <si>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</si>
  <si>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</si>
  <si>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</si>
  <si>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</si>
  <si>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</si>
  <si>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</si>
  <si>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</si>
  <si>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</si>
  <si>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</si>
  <si>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</si>
  <si>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</si>
  <si>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</si>
  <si>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</si>
  <si>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</si>
  <si>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</si>
  <si>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</si>
  <si>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</si>
  <si>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</si>
  <si>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</si>
  <si>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</si>
  <si>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</si>
  <si>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</si>
  <si>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</si>
  <si>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</si>
  <si>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</si>
  <si>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</si>
  <si>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</si>
  <si>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</si>
  <si>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</si>
  <si>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</si>
  <si>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</si>
  <si>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</si>
  <si>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</si>
  <si>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</si>
  <si>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</si>
  <si>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</si>
  <si>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</si>
  <si>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</si>
  <si>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</si>
  <si>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</si>
  <si>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</si>
  <si>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</si>
  <si>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</si>
  <si>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</si>
  <si>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</si>
  <si>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</si>
  <si>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</si>
  <si>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</si>
  <si>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</si>
  <si>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</si>
  <si>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</si>
  <si>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</si>
  <si>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</si>
  <si>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</si>
  <si>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</si>
  <si>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</si>
  <si>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</si>
  <si>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</si>
  <si>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</si>
  <si>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</si>
  <si>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</si>
  <si>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</si>
  <si>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</si>
  <si>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</si>
  <si>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</si>
  <si>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</si>
  <si>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</si>
  <si>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</si>
  <si>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</si>
  <si>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</si>
  <si>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</si>
  <si>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</si>
  <si>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</si>
  <si>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</si>
  <si>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</si>
  <si>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</si>
  <si>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</si>
  <si>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</si>
  <si>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</si>
  <si>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</si>
  <si>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</si>
  <si>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</si>
  <si>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</si>
  <si>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</si>
  <si>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</si>
  <si>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</si>
  <si>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</si>
  <si>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</si>
  <si>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</si>
  <si>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</si>
  <si>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</si>
  <si>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</si>
  <si>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</si>
  <si>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</si>
  <si>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</si>
  <si>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</si>
  <si>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</si>
  <si>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</si>
  <si>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</si>
  <si>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</si>
  <si>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</si>
  <si>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</si>
  <si>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</si>
  <si>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</si>
  <si>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</si>
  <si>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</si>
  <si>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</si>
  <si>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</si>
  <si>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</si>
  <si>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</si>
  <si>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</si>
  <si>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</si>
  <si>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</si>
  <si>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</si>
  <si>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</si>
  <si>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</si>
  <si>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</si>
  <si>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</si>
  <si>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</si>
  <si>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</si>
  <si>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</si>
  <si>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</si>
  <si>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</si>
  <si>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</si>
  <si>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</si>
  <si>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</si>
  <si>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</si>
  <si>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</si>
  <si>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</si>
  <si>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</si>
  <si>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</si>
  <si>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</si>
  <si>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</si>
  <si>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</si>
  <si>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</si>
  <si>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</si>
  <si>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</si>
  <si>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</si>
  <si>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</si>
  <si>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</si>
  <si>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</si>
  <si>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</si>
  <si>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</si>
  <si>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</si>
  <si>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</si>
  <si>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</si>
  <si>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</si>
  <si>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</si>
  <si>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</si>
  <si>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</si>
  <si>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</si>
  <si>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</si>
  <si>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</si>
  <si>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</si>
  <si>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</si>
  <si>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</si>
  <si>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</si>
  <si>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</si>
  <si>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</si>
  <si>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</si>
  <si>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</si>
  <si>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</si>
  <si>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</si>
  <si>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</si>
  <si>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</si>
  <si>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</si>
  <si>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</si>
  <si>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</si>
  <si>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</si>
  <si>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</si>
  <si>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</si>
  <si>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</si>
  <si>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</si>
  <si>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</si>
  <si>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</si>
  <si>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</si>
  <si>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</si>
  <si>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</si>
  <si>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</si>
  <si>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</si>
  <si>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</si>
  <si>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</si>
  <si>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</si>
  <si>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</si>
  <si>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</si>
  <si>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</si>
  <si>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</si>
  <si>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</si>
  <si>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</si>
  <si>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</si>
  <si>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</si>
  <si>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</si>
  <si>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</si>
  <si>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</si>
  <si>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</si>
  <si>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</si>
  <si>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</si>
  <si>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</si>
  <si>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</si>
  <si>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</si>
  <si>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</si>
  <si>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</si>
  <si>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</si>
  <si>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</si>
  <si>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</si>
  <si>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</si>
  <si>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</si>
  <si>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</si>
  <si>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</si>
  <si>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</si>
  <si>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</si>
  <si>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</si>
  <si>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</si>
  <si>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</si>
  <si>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</si>
  <si>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</si>
  <si>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</si>
  <si>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</si>
  <si>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</si>
  <si>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</si>
  <si>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</si>
  <si>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</si>
  <si>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</si>
  <si>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</si>
  <si>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</si>
  <si>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</si>
  <si>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</si>
  <si>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</si>
  <si>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</si>
  <si>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</si>
  <si>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</si>
  <si>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</si>
  <si>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</si>
  <si>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</si>
  <si>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</si>
  <si>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</si>
  <si>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</si>
  <si>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</si>
  <si>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</si>
  <si>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</si>
  <si>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</si>
  <si>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</si>
  <si>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</si>
  <si>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</si>
  <si>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</si>
  <si>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</si>
  <si>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</si>
  <si>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</si>
  <si>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</si>
  <si>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</si>
  <si>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</si>
  <si>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</si>
  <si>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</si>
  <si>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</si>
  <si>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</si>
  <si>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</si>
  <si>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</si>
  <si>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</si>
  <si>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</si>
  <si>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</si>
  <si>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</si>
  <si>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</si>
  <si>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</si>
  <si>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</si>
  <si>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</si>
  <si>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</si>
  <si>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</si>
  <si>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</si>
  <si>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</si>
  <si>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</si>
  <si>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</si>
  <si>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</si>
  <si>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</si>
  <si>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</si>
  <si>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</si>
  <si>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</si>
  <si>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</si>
  <si>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</si>
  <si>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</si>
  <si>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</si>
  <si>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</si>
  <si>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</si>
  <si>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</si>
  <si>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</si>
  <si>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</si>
  <si>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</si>
  <si>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</si>
  <si>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</si>
  <si>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</si>
  <si>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</si>
  <si>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</si>
  <si>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</si>
  <si>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</si>
  <si>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</si>
  <si>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</si>
  <si>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</si>
  <si>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</si>
  <si>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</si>
  <si>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</si>
  <si>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</si>
  <si>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</si>
  <si>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</si>
  <si>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</si>
  <si>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</si>
  <si>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</si>
  <si>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</si>
  <si>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</si>
  <si>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</si>
  <si>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</si>
  <si>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</si>
  <si>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</si>
  <si>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</si>
  <si>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</si>
  <si>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</si>
  <si>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</si>
  <si>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</si>
  <si>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</si>
  <si>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</si>
  <si>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</si>
  <si>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</si>
  <si>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</si>
  <si>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</si>
  <si>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</si>
  <si>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</si>
  <si>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</si>
  <si>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</si>
  <si>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</si>
  <si>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</si>
  <si>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</si>
  <si>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</si>
  <si>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</si>
  <si>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</si>
  <si>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</si>
  <si>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</si>
  <si>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</si>
  <si>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</si>
  <si>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</si>
  <si>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</si>
  <si>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</si>
  <si>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</si>
  <si>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</si>
  <si>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</si>
  <si>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</si>
  <si>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</si>
  <si>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</si>
  <si>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</si>
  <si>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</si>
  <si>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</si>
  <si>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</si>
  <si>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</si>
  <si>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</si>
  <si>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</si>
  <si>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</si>
  <si>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</si>
  <si>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</si>
  <si>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</si>
  <si>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</si>
  <si>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</si>
  <si>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</si>
  <si>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</si>
  <si>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</si>
  <si>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</si>
  <si>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</si>
  <si>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</si>
  <si>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</si>
  <si>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</si>
  <si>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</si>
  <si>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</si>
  <si>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</si>
  <si>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</si>
  <si>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</si>
  <si>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</si>
  <si>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</si>
  <si>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</si>
  <si>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</si>
  <si>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</si>
  <si>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</si>
  <si>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</si>
  <si>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</si>
  <si>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</si>
  <si>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</si>
  <si>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</si>
  <si>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</si>
  <si>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</si>
  <si>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</si>
  <si>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</si>
  <si>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</si>
  <si>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</si>
  <si>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</si>
  <si>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</si>
  <si>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</si>
  <si>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</si>
  <si>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</si>
  <si>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</si>
  <si>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</si>
  <si>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</si>
  <si>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</si>
  <si>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</si>
  <si>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</si>
  <si>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</si>
  <si>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</si>
  <si>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</si>
  <si>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</si>
  <si>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</si>
  <si>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</si>
  <si>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</si>
  <si>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</si>
  <si>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</si>
  <si>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</si>
  <si>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</si>
  <si>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</si>
  <si>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</si>
  <si>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</si>
  <si>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</si>
  <si>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</si>
  <si>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</si>
  <si>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</si>
  <si>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</si>
  <si>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</si>
  <si>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</si>
  <si>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</si>
  <si>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</si>
  <si>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</si>
  <si>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</si>
  <si>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</si>
  <si>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</si>
  <si>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</si>
  <si>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</si>
  <si>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</si>
  <si>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</si>
  <si>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</si>
  <si>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</si>
  <si>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</si>
  <si>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</si>
  <si>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</si>
  <si>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</si>
  <si>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</si>
  <si>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</si>
  <si>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</si>
  <si>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</si>
  <si>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</si>
  <si>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</si>
  <si>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</si>
  <si>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</si>
  <si>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</si>
  <si>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</si>
  <si>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</si>
  <si>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</si>
  <si>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</si>
  <si>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</si>
  <si>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</si>
  <si>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</si>
  <si>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</si>
  <si>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</si>
  <si>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</si>
  <si>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</si>
  <si>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</si>
  <si>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</si>
  <si>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</si>
  <si>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</si>
  <si>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</si>
  <si>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</si>
  <si>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</si>
  <si>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</si>
  <si>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</si>
  <si>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</si>
  <si>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</si>
  <si>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</si>
  <si>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</si>
  <si>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</si>
  <si>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</si>
  <si>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</si>
  <si>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</si>
  <si>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</si>
  <si>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</si>
  <si>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</si>
  <si>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</si>
  <si>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</si>
  <si>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</si>
  <si>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</si>
  <si>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</si>
  <si>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</si>
  <si>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</si>
  <si>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</si>
  <si>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</si>
  <si>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</si>
  <si>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</si>
  <si>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</si>
  <si>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</si>
  <si>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</si>
  <si>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</si>
  <si>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</si>
  <si>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</si>
  <si>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</si>
  <si>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</si>
  <si>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</si>
  <si>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</si>
  <si>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</si>
  <si>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</si>
  <si>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</si>
  <si>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</si>
  <si>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</si>
  <si>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</si>
  <si>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</si>
  <si>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</si>
  <si>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</si>
  <si>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</si>
  <si>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</si>
  <si>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</si>
  <si>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</si>
  <si>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</si>
  <si>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</si>
  <si>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</si>
  <si>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</si>
  <si>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</si>
  <si>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</si>
  <si>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</si>
  <si>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</si>
  <si>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</si>
  <si>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</si>
  <si>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</si>
  <si>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</si>
  <si>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</si>
  <si>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</si>
  <si>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</si>
  <si>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</si>
  <si>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</si>
  <si>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</si>
  <si>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</si>
  <si>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</si>
  <si>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</si>
  <si>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</si>
  <si>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</si>
  <si>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</si>
  <si>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</si>
  <si>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</si>
  <si>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</si>
  <si>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</si>
  <si>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</si>
  <si>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</si>
  <si>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</si>
  <si>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</si>
  <si>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</si>
  <si>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</si>
  <si>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</si>
  <si>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</si>
  <si>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</si>
  <si>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</si>
  <si>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</si>
  <si>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</si>
  <si>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</si>
  <si>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</si>
  <si>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</si>
  <si>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</si>
  <si>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</si>
  <si>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</si>
  <si>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</si>
  <si>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</si>
  <si>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</si>
  <si>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</si>
  <si>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</si>
  <si>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</si>
  <si>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</si>
  <si>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</si>
  <si>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</si>
  <si>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</si>
  <si>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</si>
  <si>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</si>
  <si>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</si>
  <si>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</si>
  <si>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</si>
  <si>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</si>
  <si>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</si>
  <si>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</si>
  <si>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</si>
  <si>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</si>
  <si>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</si>
  <si>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</si>
  <si>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</si>
  <si>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</si>
  <si>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</si>
  <si>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</si>
  <si>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</si>
  <si>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</si>
  <si>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</si>
  <si>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</si>
  <si>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</si>
  <si>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</si>
  <si>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</si>
  <si>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</si>
  <si>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</si>
  <si>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</si>
  <si>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</si>
  <si>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</si>
  <si>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</si>
  <si>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</si>
  <si>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</si>
  <si>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</si>
  <si>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</si>
  <si>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</si>
  <si>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</si>
  <si>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</si>
  <si>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</si>
  <si>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</si>
  <si>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</si>
  <si>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</si>
  <si>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</si>
  <si>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</si>
  <si>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</si>
  <si>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</si>
  <si>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</si>
  <si>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</si>
  <si>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</si>
  <si>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</si>
  <si>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</si>
  <si>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</si>
  <si>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</si>
  <si>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</si>
  <si>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</si>
  <si>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</si>
  <si>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</si>
  <si>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</si>
  <si>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</si>
  <si>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</si>
  <si>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</si>
  <si>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</si>
  <si>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</si>
  <si>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</si>
  <si>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</si>
  <si>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</si>
  <si>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</si>
  <si>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</si>
  <si>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</si>
  <si>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</si>
  <si>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</si>
  <si>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</si>
  <si>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</si>
  <si>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</si>
  <si>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</si>
  <si>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</si>
  <si>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</si>
  <si>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</si>
  <si>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</si>
  <si>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</si>
  <si>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</si>
  <si>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</si>
  <si>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</si>
  <si>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</si>
  <si>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</si>
  <si>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</si>
  <si>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</si>
  <si>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</si>
  <si>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</si>
  <si>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</si>
  <si>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</si>
  <si>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</si>
  <si>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</si>
  <si>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</si>
  <si>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</si>
  <si>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</si>
  <si>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</si>
  <si>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</si>
  <si>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</si>
  <si>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</si>
  <si>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</si>
  <si>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</si>
  <si>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</si>
  <si>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</si>
  <si>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</si>
  <si>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</si>
  <si>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</si>
  <si>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</si>
  <si>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</si>
  <si>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</si>
  <si>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</si>
  <si>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</si>
  <si>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</si>
  <si>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</si>
  <si>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</si>
  <si>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</si>
  <si>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</si>
  <si>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</si>
  <si>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</si>
  <si>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</si>
  <si>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</si>
  <si>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</si>
  <si>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</si>
  <si>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</si>
  <si>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</si>
  <si>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</si>
  <si>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</si>
  <si>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</si>
  <si>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</si>
  <si>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</si>
  <si>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</si>
  <si>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</si>
  <si>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</si>
  <si>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</si>
  <si>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</si>
  <si>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</si>
  <si>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</si>
  <si>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</si>
  <si>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</si>
  <si>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</si>
  <si>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</si>
  <si>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</si>
  <si>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</si>
  <si>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</si>
  <si>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</si>
  <si>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</si>
  <si>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</si>
  <si>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</si>
  <si>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</si>
  <si>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</si>
  <si>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</si>
  <si>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</si>
  <si>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</si>
  <si>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</si>
  <si>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</si>
  <si>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</si>
  <si>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</si>
  <si>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</si>
  <si>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</si>
  <si>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</si>
  <si>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</si>
  <si>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</si>
  <si>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</si>
  <si>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</si>
  <si>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</si>
  <si>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</si>
  <si>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</si>
  <si>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</si>
  <si>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</si>
  <si>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</si>
  <si>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</si>
  <si>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</si>
  <si>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</si>
  <si>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</si>
  <si>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</si>
  <si>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</si>
  <si>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</si>
  <si>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</si>
  <si>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</si>
  <si>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</si>
  <si>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</si>
  <si>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</si>
  <si>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</si>
  <si>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</si>
  <si>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</si>
  <si>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</si>
  <si>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</si>
  <si>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</si>
  <si>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</si>
  <si>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</si>
  <si>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</si>
  <si>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</si>
  <si>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</si>
  <si>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</si>
  <si>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</si>
  <si>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</si>
  <si>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</si>
  <si>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</si>
  <si>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</si>
  <si>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</si>
  <si>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</si>
  <si>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</si>
  <si>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</si>
  <si>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</si>
  <si>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</si>
  <si>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</si>
  <si>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</si>
  <si>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</si>
  <si>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</si>
  <si>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</si>
  <si>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</si>
  <si>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</si>
  <si>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</si>
  <si>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</si>
  <si>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</si>
  <si>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</si>
  <si>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</si>
  <si>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</si>
  <si>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</si>
  <si>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</si>
  <si>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</si>
  <si>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</si>
  <si>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</si>
  <si>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</si>
  <si>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</si>
  <si>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</si>
  <si>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</si>
  <si>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</si>
  <si>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</si>
  <si>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</si>
  <si>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</si>
  <si>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</si>
  <si>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</si>
  <si>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</si>
  <si>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</si>
  <si>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</si>
  <si>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</si>
  <si>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</si>
  <si>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</si>
  <si>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</si>
  <si>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</si>
  <si>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</si>
  <si>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</si>
  <si>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</si>
  <si>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</si>
  <si>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</si>
  <si>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</si>
  <si>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</si>
  <si>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</si>
  <si>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</si>
  <si>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</si>
  <si>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</si>
  <si>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</si>
  <si>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</si>
  <si>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</si>
  <si>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</si>
  <si>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</si>
  <si>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</si>
  <si>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</si>
  <si>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</si>
  <si>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</si>
  <si>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</si>
  <si>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</si>
  <si>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</si>
  <si>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</si>
  <si>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</si>
  <si>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</si>
  <si>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</si>
  <si>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</si>
  <si>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</si>
  <si>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</si>
  <si>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</si>
  <si>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</si>
  <si>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</si>
  <si>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</si>
  <si>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</si>
  <si>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</si>
  <si>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</si>
  <si>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</si>
  <si>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</si>
  <si>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</si>
  <si>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</si>
  <si>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</si>
  <si>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</si>
  <si>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</si>
  <si>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</si>
  <si>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</si>
  <si>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</si>
  <si>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</si>
  <si>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</si>
  <si>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</si>
  <si>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</si>
  <si>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</si>
  <si>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</si>
  <si>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</si>
  <si>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</si>
  <si>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</si>
  <si>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</si>
  <si>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</si>
  <si>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</si>
  <si>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</si>
  <si>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</si>
  <si>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</si>
  <si>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</si>
  <si>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</si>
  <si>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</si>
  <si>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</si>
  <si>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</si>
  <si>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</si>
  <si>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</si>
  <si>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</si>
  <si>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</si>
  <si>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</si>
  <si>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</si>
  <si>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</si>
  <si>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</si>
  <si>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</si>
  <si>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</si>
  <si>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</si>
  <si>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</si>
  <si>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</si>
  <si>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</si>
  <si>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</si>
  <si>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</si>
  <si>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</si>
  <si>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</si>
  <si>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</si>
  <si>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</si>
  <si>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</si>
  <si>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</si>
  <si>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</si>
  <si>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</si>
  <si>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</si>
  <si>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</si>
  <si>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</si>
  <si>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</si>
  <si>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</si>
  <si>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</si>
  <si>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</si>
  <si>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</si>
  <si>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</si>
  <si>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</si>
  <si>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</si>
  <si>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</si>
  <si>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</si>
  <si>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</si>
  <si>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</si>
  <si>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</si>
  <si>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</si>
  <si>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</si>
  <si>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</si>
  <si>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</si>
  <si>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</si>
  <si>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</si>
  <si>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</si>
  <si>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</si>
  <si>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</si>
  <si>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</si>
  <si>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</si>
  <si>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</si>
  <si>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</si>
  <si>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</si>
  <si>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</si>
  <si>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</si>
  <si>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</si>
  <si>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</si>
  <si>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</si>
  <si>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</si>
  <si>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</si>
  <si>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</si>
  <si>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</si>
  <si>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</si>
  <si>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</si>
  <si>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</si>
  <si>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</si>
  <si>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</si>
  <si>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</si>
  <si>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</si>
  <si>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</si>
  <si>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</si>
  <si>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</si>
  <si>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</si>
  <si>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</si>
  <si>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</si>
  <si>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</si>
  <si>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</si>
  <si>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</si>
  <si>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</si>
  <si>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</si>
  <si>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</si>
  <si>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</si>
  <si>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</si>
  <si>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</si>
  <si>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</si>
  <si>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</si>
  <si>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</si>
  <si>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</si>
  <si>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</si>
  <si>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</si>
  <si>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</si>
  <si>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</si>
  <si>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</si>
  <si>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</si>
  <si>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</si>
  <si>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</si>
  <si>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</si>
  <si>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</si>
  <si>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</si>
  <si>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</si>
  <si>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</si>
  <si>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</si>
  <si>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</si>
  <si>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</si>
  <si>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</si>
  <si>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</si>
  <si>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</si>
  <si>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</si>
  <si>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</si>
  <si>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</si>
  <si>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</si>
  <si>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</si>
  <si>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</si>
  <si>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</si>
  <si>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</si>
  <si>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</si>
  <si>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</si>
  <si>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</si>
  <si>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</si>
  <si>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</si>
  <si>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</si>
  <si>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</si>
  <si>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</si>
  <si>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</si>
  <si>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</si>
  <si>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</si>
  <si>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</si>
  <si>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</si>
  <si>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</si>
  <si>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</si>
  <si>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</si>
  <si>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</si>
  <si>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</si>
  <si>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</si>
  <si>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</si>
  <si>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</si>
  <si>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</si>
  <si>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</si>
  <si>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</si>
  <si>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</si>
  <si>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</si>
  <si>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</si>
  <si>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</si>
  <si>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</si>
  <si>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</si>
  <si>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</si>
  <si>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</si>
  <si>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</si>
  <si>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</si>
  <si>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</si>
  <si>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</si>
  <si>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</si>
  <si>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</si>
  <si>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</si>
  <si>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</si>
  <si>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</si>
  <si>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</si>
  <si>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</si>
  <si>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</si>
  <si>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</si>
  <si>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</si>
  <si>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</si>
  <si>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</si>
  <si>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</si>
  <si>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</si>
  <si>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</si>
  <si>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</si>
  <si>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</si>
  <si>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</si>
  <si>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</si>
  <si>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</si>
  <si>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</si>
  <si>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</si>
  <si>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</si>
  <si>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</si>
  <si>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</si>
  <si>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</si>
  <si>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</si>
  <si>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</si>
  <si>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</si>
  <si>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</si>
  <si>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</si>
  <si>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</si>
  <si>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</si>
  <si>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</si>
  <si>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</si>
  <si>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</si>
  <si>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</si>
  <si>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</si>
  <si>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</si>
  <si>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</si>
  <si>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</si>
  <si>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</si>
  <si>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</si>
  <si>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</si>
  <si>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</si>
  <si>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</si>
  <si>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</si>
  <si>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</si>
  <si>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</si>
  <si>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</si>
  <si>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</si>
  <si>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</si>
  <si>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</si>
  <si>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</si>
  <si>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</si>
  <si>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</si>
  <si>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</si>
  <si>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</si>
  <si>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</si>
  <si>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</si>
  <si>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</si>
  <si>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</si>
  <si>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</si>
  <si>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</si>
  <si>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</si>
  <si>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</si>
  <si>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</si>
  <si>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</si>
  <si>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</si>
  <si>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</si>
  <si>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</si>
  <si>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</si>
  <si>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</si>
  <si>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</si>
  <si>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</si>
  <si>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</si>
  <si>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</si>
  <si>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</si>
  <si>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</si>
  <si>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</si>
  <si>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</si>
  <si>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</si>
  <si>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</si>
  <si>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</si>
  <si>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</si>
  <si>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</si>
  <si>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</si>
  <si>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</si>
  <si>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</si>
  <si>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</si>
  <si>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</si>
  <si>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</si>
  <si>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</si>
  <si>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</si>
  <si>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</si>
  <si>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</si>
  <si>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</si>
  <si>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</si>
  <si>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</si>
  <si>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</si>
  <si>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</si>
  <si>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</si>
  <si>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</si>
  <si>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</si>
  <si>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</si>
  <si>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</si>
  <si>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</si>
  <si>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</si>
  <si>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</si>
  <si>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</si>
  <si>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</si>
  <si>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</si>
  <si>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</si>
  <si>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</si>
  <si>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</si>
  <si>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</si>
  <si>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</si>
  <si>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</si>
  <si>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</si>
  <si>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</si>
  <si>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</si>
  <si>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</si>
  <si>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</si>
  <si>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</si>
  <si>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</si>
  <si>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</si>
  <si>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</si>
  <si>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</si>
  <si>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</si>
  <si>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</si>
  <si>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</si>
  <si>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</si>
  <si>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</si>
  <si>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</si>
  <si>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</si>
  <si>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</si>
  <si>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</si>
  <si>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</si>
  <si>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</si>
  <si>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</si>
  <si>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</si>
  <si>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</si>
  <si>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</si>
  <si>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</si>
  <si>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</si>
  <si>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</si>
  <si>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</si>
  <si>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</si>
  <si>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</si>
  <si>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</si>
  <si>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</si>
  <si>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</si>
  <si>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</si>
  <si>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</si>
  <si>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</si>
  <si>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</si>
  <si>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</si>
  <si>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</si>
  <si>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</si>
  <si>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</si>
  <si>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</si>
  <si>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</si>
  <si>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</si>
  <si>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</si>
  <si>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</si>
  <si>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</si>
  <si>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</si>
  <si>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</si>
  <si>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</si>
  <si>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</si>
  <si>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</si>
  <si>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</si>
  <si>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</si>
  <si>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</si>
  <si>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</si>
  <si>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</si>
  <si>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</si>
  <si>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</si>
  <si>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</si>
  <si>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</si>
  <si>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</si>
  <si>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</si>
  <si>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</si>
  <si>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</si>
  <si>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</si>
  <si>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</si>
  <si>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</si>
  <si>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</si>
  <si>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</si>
  <si>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</si>
  <si>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</si>
  <si>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</si>
  <si>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</si>
  <si>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</si>
  <si>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</si>
  <si>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</si>
  <si>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</si>
  <si>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</si>
  <si>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</si>
  <si>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</si>
  <si>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</si>
  <si>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</si>
  <si>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</si>
  <si>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</si>
  <si>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</si>
  <si>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</si>
  <si>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</si>
  <si>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</si>
  <si>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</si>
  <si>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</si>
  <si>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</si>
  <si>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</si>
  <si>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</si>
  <si>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</si>
  <si>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</si>
  <si>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</si>
  <si>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</si>
  <si>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</si>
  <si>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</si>
  <si>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</si>
  <si>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</si>
  <si>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</si>
  <si>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</si>
  <si>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</si>
  <si>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</si>
  <si>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</si>
  <si>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</si>
  <si>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</si>
  <si>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</si>
  <si>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</si>
  <si>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</si>
  <si>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</si>
  <si>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</si>
  <si>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</si>
  <si>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</si>
  <si>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</si>
  <si>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</si>
  <si>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</si>
  <si>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</si>
  <si>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</si>
  <si>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</si>
  <si>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</si>
  <si>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</si>
  <si>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</si>
  <si>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</si>
  <si>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</si>
  <si>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</si>
  <si>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</si>
  <si>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</si>
  <si>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</si>
  <si>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</si>
  <si>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</si>
  <si>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</si>
  <si>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</si>
  <si>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</si>
  <si>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</si>
  <si>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</si>
  <si>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</si>
  <si>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</si>
  <si>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</si>
  <si>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</si>
  <si>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</si>
  <si>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</si>
  <si>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</si>
  <si>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</si>
  <si>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</si>
  <si>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</si>
  <si>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</si>
  <si>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</si>
  <si>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</si>
  <si>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</si>
  <si>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</si>
  <si>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</si>
  <si>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</si>
  <si>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</si>
  <si>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</si>
  <si>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</si>
  <si>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</si>
  <si>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</si>
  <si>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</si>
  <si>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</si>
  <si>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</si>
  <si>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</si>
  <si>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</si>
  <si>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</si>
  <si>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</si>
  <si>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</si>
  <si>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</si>
  <si>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</si>
  <si>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</si>
  <si>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</si>
  <si>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</si>
  <si>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</si>
  <si>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</si>
  <si>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</si>
  <si>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</si>
  <si>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</si>
  <si>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</si>
  <si>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</si>
  <si>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</si>
  <si>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</si>
  <si>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</si>
  <si>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</si>
  <si>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</si>
  <si>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</si>
  <si>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</si>
  <si>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</si>
  <si>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</si>
  <si>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</si>
  <si>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</si>
  <si>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</si>
  <si>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</si>
  <si>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</si>
  <si>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</si>
  <si>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</si>
  <si>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</si>
  <si>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</si>
  <si>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</si>
  <si>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</si>
  <si>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</si>
  <si>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</si>
  <si>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</si>
  <si>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</si>
  <si>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</si>
  <si>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</si>
  <si>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</si>
  <si>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</si>
  <si>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</si>
  <si>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</si>
  <si>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</si>
  <si>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</si>
  <si>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</si>
  <si>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</si>
  <si>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</si>
  <si>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</si>
  <si>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</si>
  <si>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</si>
  <si>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</si>
  <si>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</si>
  <si>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</si>
  <si>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</si>
  <si>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</si>
  <si>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</si>
  <si>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</si>
  <si>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</si>
  <si>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</si>
  <si>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</si>
  <si>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</si>
  <si>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</si>
  <si>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</si>
  <si>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</si>
  <si>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</si>
  <si>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</si>
  <si>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</si>
  <si>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</si>
  <si>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</si>
  <si>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</si>
  <si>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</si>
  <si>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</si>
  <si>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</si>
  <si>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</si>
  <si>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</si>
  <si>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</si>
  <si>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</si>
  <si>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</si>
  <si>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</si>
  <si>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</si>
  <si>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</si>
  <si>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</si>
  <si>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</si>
  <si>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</si>
  <si>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</si>
  <si>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</si>
  <si>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</si>
  <si>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</si>
  <si>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</si>
  <si>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</si>
  <si>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</si>
  <si>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</si>
  <si>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</si>
  <si>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</si>
  <si>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</si>
  <si>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</si>
  <si>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</si>
  <si>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</si>
  <si>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</si>
  <si>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</si>
  <si>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</si>
  <si>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</si>
  <si>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</si>
  <si>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</si>
  <si>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</si>
  <si>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</si>
  <si>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</si>
  <si>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</si>
  <si>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</si>
  <si>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</si>
  <si>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</si>
  <si>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</si>
  <si>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</si>
  <si>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</si>
  <si>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</si>
  <si>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</si>
  <si>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</si>
  <si>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</si>
  <si>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</si>
  <si>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</si>
  <si>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</si>
  <si>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</si>
  <si>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</si>
  <si>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</si>
  <si>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</si>
  <si>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</si>
  <si>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</si>
  <si>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</si>
  <si>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</si>
  <si>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</si>
  <si>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</si>
  <si>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</si>
  <si>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</si>
  <si>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</si>
  <si>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</si>
  <si>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</si>
  <si>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</si>
  <si>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</si>
  <si>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</si>
  <si>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</si>
  <si>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</si>
  <si>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</si>
  <si>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</si>
  <si>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</si>
  <si>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</si>
  <si>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</si>
  <si>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</si>
  <si>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</si>
  <si>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</si>
  <si>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</si>
  <si>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</si>
  <si>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</si>
  <si>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</si>
  <si>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</si>
  <si>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</si>
  <si>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</si>
  <si>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</si>
  <si>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</si>
  <si>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</si>
  <si>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</si>
  <si>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</si>
  <si>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</si>
  <si>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</si>
  <si>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</si>
  <si>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</si>
  <si>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</si>
  <si>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</si>
  <si>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</si>
  <si>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</si>
  <si>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</si>
  <si>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</si>
  <si>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</si>
  <si>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</si>
  <si>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</si>
  <si>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</si>
  <si>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</si>
  <si>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</si>
  <si>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</si>
  <si>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</si>
  <si>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</si>
  <si>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</si>
  <si>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</si>
  <si>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</si>
  <si>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</si>
  <si>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</si>
  <si>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</si>
  <si>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</si>
  <si>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</si>
  <si>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</si>
  <si>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</si>
  <si>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</si>
  <si>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</si>
  <si>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</si>
  <si>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</si>
  <si>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</si>
  <si>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</si>
  <si>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</si>
  <si>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</si>
  <si>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</si>
  <si>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</si>
  <si>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</si>
  <si>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</si>
  <si>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</si>
  <si>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</si>
  <si>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</si>
  <si>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</si>
  <si>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</si>
  <si>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</si>
  <si>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</si>
  <si>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</si>
  <si>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</si>
  <si>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</si>
  <si>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</si>
  <si>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</si>
  <si>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</si>
  <si>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</si>
  <si>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</si>
  <si>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</si>
  <si>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</si>
  <si>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</si>
  <si>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</si>
  <si>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</si>
  <si>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</si>
  <si>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</si>
  <si>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</si>
  <si>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</si>
  <si>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</si>
  <si>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</si>
  <si>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</si>
  <si>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</si>
  <si>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</si>
  <si>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</si>
  <si>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</si>
  <si>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</si>
  <si>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</si>
  <si>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</si>
  <si>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</si>
  <si>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</si>
  <si>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</si>
  <si>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</si>
  <si>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</si>
  <si>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</si>
  <si>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</si>
  <si>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</si>
  <si>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</si>
  <si>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</si>
  <si>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</si>
  <si>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</si>
  <si>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</si>
  <si>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</si>
  <si>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</si>
  <si>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</si>
  <si>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</si>
  <si>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</si>
  <si>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</si>
  <si>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</si>
  <si>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</si>
  <si>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</si>
  <si>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</si>
  <si>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</si>
  <si>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</si>
  <si>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</si>
  <si>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</si>
  <si>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</si>
  <si>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</si>
  <si>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</si>
  <si>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</si>
  <si>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</si>
  <si>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</si>
  <si>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</si>
  <si>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</si>
  <si>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</si>
  <si>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</si>
  <si>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</si>
  <si>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</si>
  <si>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</si>
  <si>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</si>
  <si>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</si>
  <si>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</si>
  <si>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</si>
  <si>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</si>
  <si>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</si>
  <si>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</si>
  <si>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</si>
  <si>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</si>
  <si>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</si>
  <si>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</si>
  <si>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</si>
  <si>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</si>
  <si>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</si>
  <si>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</si>
  <si>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</si>
  <si>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</si>
  <si>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</si>
  <si>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</si>
  <si>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</si>
  <si>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</si>
  <si>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</si>
  <si>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</si>
  <si>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</si>
  <si>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</si>
  <si>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</si>
  <si>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</si>
  <si>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</si>
  <si>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</si>
  <si>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</si>
  <si>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</si>
  <si>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</si>
  <si>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</si>
  <si>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</si>
  <si>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</si>
  <si>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</si>
  <si>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</si>
  <si>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</si>
  <si>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</si>
  <si>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</si>
  <si>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</si>
  <si>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</si>
  <si>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</si>
  <si>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</si>
  <si>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</si>
  <si>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</si>
  <si>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</si>
  <si>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</si>
  <si>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</si>
  <si>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</si>
  <si>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</si>
  <si>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</si>
  <si>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</si>
  <si>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</si>
  <si>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</si>
  <si>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</si>
  <si>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</si>
  <si>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</si>
  <si>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</si>
  <si>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</si>
  <si>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</si>
  <si>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</si>
  <si>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</si>
  <si>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</si>
  <si>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</si>
  <si>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</si>
  <si>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</si>
  <si>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</si>
  <si>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</si>
  <si>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</si>
  <si>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</si>
  <si>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</si>
  <si>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</si>
  <si>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</si>
  <si>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</si>
  <si>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</si>
  <si>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</si>
  <si>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</si>
  <si>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</si>
  <si>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</si>
  <si>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</si>
  <si>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</si>
  <si>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</si>
  <si>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</si>
  <si>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</si>
  <si>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</si>
  <si>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</si>
  <si>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</si>
  <si>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</si>
  <si>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</si>
  <si>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</si>
  <si>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</si>
  <si>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</si>
  <si>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</si>
  <si>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</si>
  <si>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</si>
  <si>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</si>
  <si>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</si>
  <si>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</si>
  <si>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</si>
  <si>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</si>
  <si>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</si>
  <si>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</si>
  <si>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</si>
  <si>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</si>
  <si>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</si>
  <si>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</si>
  <si>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</si>
  <si>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</si>
  <si>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</si>
  <si>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</si>
  <si>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</si>
  <si>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</si>
  <si>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</si>
  <si>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</si>
  <si>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</si>
  <si>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</si>
  <si>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</si>
  <si>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</si>
  <si>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</si>
  <si>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</si>
  <si>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</si>
  <si>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</si>
  <si>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</si>
  <si>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</si>
  <si>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</si>
  <si>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</si>
  <si>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</si>
  <si>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</si>
  <si>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</si>
  <si>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</si>
  <si>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</si>
  <si>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</si>
  <si>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</si>
  <si>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</si>
  <si>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</si>
  <si>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</si>
  <si>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</si>
  <si>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</si>
  <si>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</si>
  <si>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</si>
  <si>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</si>
  <si>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</si>
  <si>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</si>
  <si>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</si>
  <si>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</si>
  <si>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</si>
  <si>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</si>
  <si>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</si>
  <si>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</si>
  <si>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</si>
  <si>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</si>
  <si>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</si>
  <si>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</si>
  <si>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</si>
  <si>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</si>
  <si>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</si>
  <si>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</si>
  <si>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</si>
  <si>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</si>
  <si>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</si>
  <si>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</si>
  <si>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</si>
  <si>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</si>
  <si>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</si>
  <si>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</si>
  <si>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</si>
  <si>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</si>
  <si>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</si>
  <si>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</si>
  <si>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</si>
  <si>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</si>
  <si>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</si>
  <si>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</si>
  <si>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</si>
  <si>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</si>
  <si>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</si>
  <si>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</si>
  <si>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</si>
  <si>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</si>
  <si>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</si>
  <si>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</si>
  <si>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</si>
  <si>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</si>
  <si>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</si>
  <si>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</si>
  <si>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</si>
  <si>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</si>
  <si>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</si>
  <si>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</si>
  <si>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</si>
  <si>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</si>
  <si>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</si>
  <si>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</si>
  <si>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</si>
  <si>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</si>
  <si>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</si>
  <si>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</si>
  <si>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</si>
  <si>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</si>
  <si>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</si>
  <si>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</si>
  <si>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</si>
  <si>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</si>
  <si>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</si>
  <si>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</si>
  <si>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</si>
  <si>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</si>
  <si>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</si>
  <si>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</si>
  <si>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</si>
  <si>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</si>
  <si>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</si>
  <si>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</si>
  <si>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</si>
  <si>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</si>
  <si>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</si>
  <si>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</si>
  <si>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</si>
  <si>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</si>
  <si>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</si>
  <si>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</si>
  <si>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</si>
  <si>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</si>
  <si>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</si>
  <si>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</si>
  <si>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</si>
  <si>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</si>
  <si>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</si>
  <si>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</si>
  <si>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</si>
  <si>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</si>
  <si>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</si>
  <si>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</si>
  <si>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</si>
  <si>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</si>
  <si>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</si>
  <si>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</si>
  <si>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</si>
  <si>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</si>
  <si>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</si>
  <si>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</si>
  <si>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</si>
  <si>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</si>
  <si>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</si>
  <si>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</si>
  <si>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</si>
  <si>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</si>
  <si>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</si>
  <si>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</si>
  <si>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</si>
  <si>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</si>
  <si>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</si>
  <si>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</si>
  <si>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</si>
  <si>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</si>
  <si>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</si>
  <si>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</si>
  <si>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</si>
  <si>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</si>
  <si>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</si>
  <si>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</si>
  <si>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</si>
  <si>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</si>
  <si>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</si>
  <si>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</si>
  <si>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</si>
  <si>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</si>
  <si>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</si>
  <si>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</si>
  <si>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</si>
  <si>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</si>
  <si>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</si>
  <si>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</si>
  <si>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</si>
  <si>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</si>
  <si>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</si>
  <si>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</si>
  <si>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</si>
  <si>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</si>
  <si>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</si>
  <si>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</si>
  <si>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</si>
  <si>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</si>
  <si>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</si>
  <si>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</si>
  <si>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</si>
  <si>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</si>
  <si>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</si>
  <si>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</si>
  <si>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</si>
  <si>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</si>
  <si>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</si>
  <si>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</si>
  <si>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</si>
  <si>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</si>
  <si>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</si>
  <si>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</si>
  <si>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</si>
  <si>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</si>
  <si>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</si>
  <si>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</si>
  <si>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</si>
  <si>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</si>
  <si>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</si>
  <si>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</si>
  <si>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</si>
  <si>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</si>
  <si>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</si>
  <si>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</si>
  <si>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</si>
  <si>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</si>
  <si>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</si>
  <si>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</si>
  <si>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</si>
  <si>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</si>
  <si>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</si>
  <si>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</si>
  <si>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</si>
  <si>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</si>
  <si>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</si>
  <si>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</si>
  <si>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</si>
  <si>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</si>
  <si>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</si>
  <si>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</si>
  <si>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</si>
  <si>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</si>
  <si>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</si>
  <si>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</si>
  <si>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</si>
  <si>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</si>
  <si>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</si>
  <si>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</si>
  <si>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</si>
  <si>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</si>
  <si>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</si>
  <si>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</si>
  <si>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</si>
  <si>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</si>
  <si>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</si>
  <si>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</si>
  <si>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</si>
  <si>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</si>
  <si>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</si>
  <si>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</si>
  <si>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</si>
  <si>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</si>
  <si>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</si>
  <si>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</si>
  <si>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</si>
  <si>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</si>
  <si>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</si>
  <si>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</si>
  <si>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</si>
  <si>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</si>
  <si>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</si>
  <si>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</si>
  <si>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</si>
  <si>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</si>
  <si>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</si>
  <si>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</si>
  <si>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</si>
  <si>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</si>
  <si>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</si>
  <si>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</si>
  <si>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</si>
  <si>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</si>
  <si>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</si>
  <si>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</si>
  <si>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</si>
  <si>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</si>
  <si>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</si>
  <si>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</si>
  <si>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</si>
  <si>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</si>
  <si>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</si>
  <si>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</si>
  <si>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</si>
  <si>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</si>
  <si>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</si>
  <si>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</si>
  <si>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</si>
  <si>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</si>
  <si>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</si>
  <si>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</si>
  <si>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</si>
  <si>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</si>
  <si>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</si>
  <si>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</si>
  <si>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</si>
  <si>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</si>
  <si>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</si>
  <si>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</si>
  <si>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</si>
  <si>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</si>
  <si>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</si>
  <si>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</si>
  <si>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</si>
  <si>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</si>
  <si>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</si>
  <si>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</si>
  <si>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</si>
  <si>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</si>
  <si>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</si>
  <si>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</si>
  <si>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</si>
  <si>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</si>
  <si>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</si>
  <si>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</si>
  <si>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</si>
  <si>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</si>
  <si>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</si>
  <si>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</si>
  <si>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</si>
  <si>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</si>
  <si>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</si>
  <si>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</si>
  <si>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</si>
  <si>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</si>
  <si>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</si>
  <si>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</si>
  <si>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</si>
  <si>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</si>
  <si>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</si>
  <si>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</si>
  <si>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</si>
  <si>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</si>
  <si>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</si>
  <si>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</si>
  <si>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</si>
  <si>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</si>
  <si>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</si>
  <si>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</si>
  <si>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</si>
  <si>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</si>
  <si>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</si>
  <si>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</si>
  <si>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</si>
  <si>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</si>
  <si>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</si>
  <si>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</si>
  <si>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</si>
  <si>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</si>
  <si>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</si>
  <si>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</si>
  <si>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</si>
  <si>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</si>
  <si>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</si>
  <si>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</si>
  <si>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</si>
  <si>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</si>
  <si>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</si>
  <si>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</si>
  <si>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</si>
  <si>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</si>
  <si>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</si>
  <si>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</si>
  <si>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</si>
  <si>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</si>
  <si>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</si>
  <si>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</si>
  <si>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</si>
  <si>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</si>
  <si>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</si>
  <si>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</si>
  <si>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</si>
  <si>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</si>
  <si>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</si>
  <si>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</si>
  <si>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</si>
  <si>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</si>
  <si>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</si>
  <si>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</si>
  <si>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</si>
  <si>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</si>
  <si>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</si>
  <si>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</si>
  <si>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</si>
  <si>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</si>
  <si>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</si>
  <si>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</si>
  <si>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</si>
  <si>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</si>
  <si>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</si>
  <si>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</si>
  <si>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</si>
  <si>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</si>
  <si>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</si>
  <si>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</si>
  <si>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</si>
  <si>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11-0630-2020</t>
  </si>
  <si>
    <t>11-0464-2019</t>
  </si>
  <si>
    <t>11-1085-2018</t>
  </si>
  <si>
    <t>11-1637-2017</t>
  </si>
  <si>
    <t>11-1874-2016</t>
  </si>
  <si>
    <t>11-0430-2016</t>
  </si>
  <si>
    <t>11-0450-2015</t>
  </si>
  <si>
    <t>11-1219-2014</t>
  </si>
  <si>
    <t>11-697-2014</t>
  </si>
  <si>
    <t>11-942-2013</t>
  </si>
  <si>
    <t>11-741-2013</t>
  </si>
  <si>
    <t>11-1172-2012</t>
  </si>
  <si>
    <t>11-1102-2012</t>
  </si>
  <si>
    <t>11-558-2012</t>
  </si>
  <si>
    <t>11-919-2012</t>
  </si>
  <si>
    <t>11-465-2012</t>
  </si>
  <si>
    <t>11-508-2011</t>
  </si>
  <si>
    <t>11-742-2010</t>
  </si>
  <si>
    <t>11-394-2010</t>
  </si>
  <si>
    <t>11-653-2009</t>
  </si>
  <si>
    <t>11-385-2009</t>
  </si>
  <si>
    <t>11-496-2008</t>
  </si>
  <si>
    <t>11-361-2008</t>
  </si>
  <si>
    <t>11-524-2007</t>
  </si>
  <si>
    <t>PRESTAR LOS SERVICIOS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</si>
  <si>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</si>
  <si>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</si>
  <si>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</si>
  <si>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ATENCIÓN  DE EDUCACIÓN INICIAL Y CUIDADO A NIÑAS Y NIÑOS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</si>
  <si>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</si>
  <si>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</si>
  <si>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</si>
  <si>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DICHA ATENCION.</t>
  </si>
  <si>
    <t>BRINDAR ATENCION A LA PRIMERA INFANCIA, NIÑOS Y NIÑAS  MENORES DE (5) AÑOS DE FAMILIAS EN SITUACIÓN DE VULNERABILIDAD  A TRAVÉS DE LOS HOGARES COMUNITARIOS DE BIENESTAR EN LAS SIGUIENTES FORMAS DE ATENCIÓN: FAMILIARES, MULTIPLES, GRUPALES, JARDIN SOCIAL, EMPRESARIALES, Y EN LA MODALIDAD FAMI,  DE CONFORMIDAD CON LOS LINEAMIENTOS ESTANDARES Y DIRECTRICES  QUE EL ICBF EXPIDA PARA LAS MISMAS.</t>
  </si>
  <si>
    <t>BRINDAR ATENCION A LA PRIMERA INFANCIA, NIÑOS Y NIÑAS  MENORES DE (5) AÑOS DE FAMILIAS CON VULNERABILIDAD ECONIOMICA, SOCIAL, CULTURAL, NUTRICIONAL Y PSICOAFECTIVA  A TRAVÉS DE LOS HOGARES COMUNITARIOS DE BIENESTAR MODALIDADES: 0-5 AÑOS EN LAS SIGUIENTES FORMAS DE ATENCIÓN: AGRUPADO TIEMPO COMPLETO PRIORITARIAMENTE  EN SITUACIÓN DE DESPLAZAMIENTO.</t>
  </si>
  <si>
    <t>BRINDAR ATENCION A LA PRIMERA INFANCIA, NIÑOS Y NIÑAS  MENORES DE (5) AÑOS DE FAMILIAS CON VULNERABILIDAD ECONIOMICA, SOCIAL, CULTURAL, NUTRICIONAL Y PSICOAFECTIVA,  A TRAVÉS DE LOS HOGARES COMUNITARIOS DE BIENESTAR MODALIDADES: 0-5 AÑOS EN LAS SIGUIENTES FORMAS DE ATENCIÓN: HCB TRADICIONAL AGRUPADO TIEMPO COMPLETO.</t>
  </si>
  <si>
    <t>BRINDAR ATENCIÓN A LA PRIMERA INFANCIA NIÑOS Y NIÑAS MENORES DE 5 AÑOS, DE FAMILIAS CON VULNERABILIDAD ECONÓMICA, SOCIAL, CULTURAL, NUTRICIONAL Y PSICOAFECTIVA, A TRAVÉS DE LOS HOGARES COMUNITARIOS DE BIENESTAR MODALIDADES  0-5 AÑOS, EN LAS SIGUIENTES FORMAS DE ATENCION: FAMILIARES,MULTIPLES,GRUPALES Y EN MODALIDAD FAMI, APOYAR A LAS FAMILIAS EN DESARROLLO CON LAS MUJERES GESTANTES, MADRES LACTANTES Y NIÑOS Y NIÑAS MENORES DE 2 AÑOS QUE SE ENCUENTREN EN VULNERABILIDAD PSICOAFECTIVA, NUTRICIONAL,ECONOMICA Y SOCIAL, EXCLUSIVAMENTE DE FAMILIAS QUE SE ENCUENTREN EN SITUACION DE DESPLAZAMIENTO.</t>
  </si>
  <si>
    <t>BRINDAR ATENCION A LA PRIMERA INFANCIA, NIÑOS Y NIÑAS  MENORES DE (5) AÑOS DE FAMILIAS CON VULNERABILIDAD ECONIOMICA, SOCIAL, CULTURAL, NUTRICIONAL Y PSICOAFECTIVA  A TRAVÉS DE LOS HOGARES COMUNITARIOS DE BIENESTAR MODALIDADES: 0-5 AÑOS EN LAS SIGUIENTES FORMAS DE ATENCIÓN:  FAMILIARES,MULTIPLES,GRUPALES Y EN MODALIDAD FAMI, APOYAR A LAS FAMILIAS EN DESARROLLO CON LAS MUJERES GESTANTES, MADRES LACTANTES Y NIÑOS Y NIÑAS MENORES DE 2 AÑOS QUE SE ENCUENTREN EN VULNERABILIDAD PSICOAFECTIVA, NUTRICIONAL,ECONOMICA Y SOCIAL.</t>
  </si>
  <si>
    <t>BRINDAR ATENCION A LA PRIMERA INFANCIA, NIÑOS Y NIÑAS  MENORES DE (5) AÑOS DE FAMILIAS CON VULNERABILIDAD ECONIOMICA, SOCIAL, CULTURAL, NUTRICIONAL Y PSICOAFECTIVA  A TRAVÉS DE LOS HOGARES COMUNITARIOS DE BIENESTAR MODALIDADES: 0-5 AÑOS EN LAS SIGUIENTES FORMAS DE ATENCIÓN: FAMILIARES, MULTIPLES, GRUPALES Y EN MODALIDAD FAMI, APOYAR A LAS FAMILIAS EN DESARROLLO CON LAS MUJERES GESTANTES, MADRES LACTANTES Y NIÑOS Y NIÑAS MENORES DE 2 AÑOS QUE SE ENCUENTREN EN VULNERABILIDAD.</t>
  </si>
  <si>
    <t>BRINDAR ATENCION A LA PRIMERA INFANCIA, NIÑOS Y NIÑAS  MENORES DE (5) AÑOS DE FAMILIAS CON VULNERABILIDAD ECONIOMICA, SOCIAL, CULTURAL, NUTRICIONAL Y PSICOAFECTIVA  A TRAVÉS DE LOS HOGARES COMUNITARIOS DE BIENESTAR MODALIDADES: 0-5 AÑOS EN LAS SIGUIENTES FORMAS DE ATENCIÓN: FAMILIARES, MULTIPLES, GRUPALES Y EMPRESARIALES, PRIORITARIAMENTE  EN SITUACION DE DESPLAZAMIENTO Y EN LA  MODALIDAD FAMI, APOYAR A LAS FAMILIAS EN DESARROLLO CON LAS MUJERES GESTANTES, MADRES LACTANTES Y NIÑOS Y NIÑAS MENORES DE 2 AÑOS QUE SE ENCUENTREN EN VULNERABILIDAD PSICOAFECTIVA, NUTRICIONAL,ECONOMICA Y SOCIAL PRIORITARIAMENTE EN SITUACION DE DESPLAZAMIENTO.</t>
  </si>
  <si>
    <t>BRINDAR ATENCION A LA PRIMERA INFANCIA, NIÑOS Y NIÑAS  MENORES DE (6) AÑOS, DE FAMILIAS EN SITUACIÓN DE DESPLAZAMIENTO  Y APOYAR A LAS FAMILIAS EN DESARROLLO CON MUJERES GESTANTE, MADRES LACTANTES Y NIÑOS Y NIÑAS MENORES DE 2 AÑOS QUE SE ENCUENTREN EN situación  de VULNERABILIDAD ECONÓMICA, SOCIAL, CULTURAL, NUTRICIONAL Y  PSICOAFECTIVA, A TRAVÉS DE LOS HOGARES COMUNITARIOS DE BIENESTAR MODALIDAD 0-7 Y FAMI, QUE  SE ENCUENTREN EN LA MISMA SITUACIÓN.</t>
  </si>
  <si>
    <t>BRINDAR ATENCION A LA PRIMERA INFANCIA, NIÑOS Y NIÑAS  MENORES DE (6) AÑOS, Y APOYAR A LAS FAMILIAS EN DESARROLLO CON MUJERES GESTANTE, MADRES LACTANTES Y NIÑOS Y NIÑAS MENORES DE 2 AÑOS QUE SE ENCUENTREN EN SITUACIÓN DE VULNERABILIDAD ECONÓMICA, SOCIAL, CULTURAL, NUTRICIONAL Y PSICOAFECTIVA, A TRAVÉS DE LOS HOGARES COMUNITARIOS DE BIENESTAR MODALIDAD  0-7 Y FAMI, PRIORITARIAMENTE EN DESPLAZAMIENTO.</t>
  </si>
  <si>
    <t>BRINDAR ATENCION A LA PRIMERA INFANCIA, NIÑOS Y NIÑAS  MENORES DE (6) AÑOS, de FAMILIAS con vulnerabilidad  ECONÓMICA, SOCIAL, CULTURAL, NUTRICIONAL Y PSICOAFECTIVA, A TRAVÉS DE LOS HOGARES COMUNITARIOS DE BIENESTAR MODALIDAD  0-7 Y FAMI, PRIORITARIAMENTE EN DESPLAZAMIENTO. APOYAR A LAS FAMILIAS EN DESARROLLO CON MUJERES GESTANTE, MADRES LACTANTES Y NIÑOS Y NIÑAS MENORES DE 2 AÑOS QUE SE ENCUENTREN EN SITUACIÓN DE VULNERABILIDAD.</t>
  </si>
  <si>
    <t>PRESTAR LOS SERVICIOS DE EDUCACIÓN INICIAL EN EL MARCO DE LA ATENCIÓN INTEGRAL  A  NIÑAS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 DE  DESARROLLO INFANTIL.</t>
  </si>
  <si>
    <t>11-1222-2020</t>
  </si>
  <si>
    <t>11-1160-2020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</si>
  <si>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</si>
  <si>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</si>
  <si>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2021-11-4</t>
  </si>
  <si>
    <t>GLORIA PATRICIA ARIAS PEÑA</t>
  </si>
  <si>
    <t>CALLE 75  SUR 9-21</t>
  </si>
  <si>
    <t>7029258 /3142385453</t>
  </si>
  <si>
    <t>CALLE 75 SUR  9-21</t>
  </si>
  <si>
    <t>asm.suenos2939@gmail.com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</si>
</sst>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8"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187</v>
      </c>
      <c r="I15" s="32" t="s">
        <v>2624</v>
      </c>
      <c r="J15" s="108" t="s">
        <v>2626</v>
      </c>
      <c r="L15" s="206" t="s">
        <v>8</v>
      </c>
      <c r="M15" s="206"/>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900118806</v>
      </c>
      <c r="C20" s="5"/>
      <c r="D20" s="73"/>
      <c r="E20" s="5"/>
      <c r="F20" s="5"/>
      <c r="G20" s="5"/>
      <c r="H20" s="183"/>
      <c r="I20" s="146" t="s">
        <v>1156</v>
      </c>
      <c r="J20" s="147" t="s">
        <v>193</v>
      </c>
      <c r="K20" s="148">
        <v>953205750</v>
      </c>
      <c r="L20" s="149"/>
      <c r="M20" s="149">
        <v>44561</v>
      </c>
      <c r="N20" s="132">
        <f>+(M20-L20)/30</f>
        <v>1485.3666666666666</v>
      </c>
      <c r="O20" s="135"/>
      <c r="U20" s="131"/>
      <c r="V20" s="105">
        <f ca="1">NOW()</f>
        <v>44200.917625694441</v>
      </c>
      <c r="W20" s="105">
        <f ca="1">NOW()</f>
        <v>44200.917625694441</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SUAÑOS DEL MAÑANA ASM</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2676</v>
      </c>
      <c r="E48" s="142">
        <v>43886</v>
      </c>
      <c r="F48" s="142">
        <v>44104</v>
      </c>
      <c r="G48" s="157">
        <f>IF(AND(E48&lt;&gt;"",F48&lt;&gt;""),((F48-E48)/30),"")</f>
        <v>7.2666666666666666</v>
      </c>
      <c r="H48" s="117" t="s">
        <v>2700</v>
      </c>
      <c r="I48" s="113" t="s">
        <v>1156</v>
      </c>
      <c r="J48" s="113" t="s">
        <v>193</v>
      </c>
      <c r="K48" s="120">
        <v>677452954</v>
      </c>
      <c r="L48" s="121" t="s">
        <v>1148</v>
      </c>
      <c r="M48" s="115">
        <v>1</v>
      </c>
      <c r="N48" s="121" t="s">
        <v>2634</v>
      </c>
      <c r="O48" s="121" t="s">
        <v>1148</v>
      </c>
      <c r="P48" s="78"/>
    </row>
    <row r="49" spans="1:16" s="6" customFormat="1" ht="24.75" customHeight="1" x14ac:dyDescent="0.25">
      <c r="A49" s="140">
        <v>2</v>
      </c>
      <c r="B49" s="111" t="s">
        <v>2665</v>
      </c>
      <c r="C49" s="112" t="s">
        <v>31</v>
      </c>
      <c r="D49" s="110" t="s">
        <v>2677</v>
      </c>
      <c r="E49" s="142">
        <v>43483</v>
      </c>
      <c r="F49" s="142">
        <v>43819</v>
      </c>
      <c r="G49" s="157">
        <f t="shared" ref="G49:G50" si="2">IF(AND(E49&lt;&gt;"",F49&lt;&gt;""),((F49-E49)/30),"")</f>
        <v>11.2</v>
      </c>
      <c r="H49" s="119" t="s">
        <v>2701</v>
      </c>
      <c r="I49" s="118" t="s">
        <v>1156</v>
      </c>
      <c r="J49" s="118" t="s">
        <v>193</v>
      </c>
      <c r="K49" s="120">
        <v>852258954</v>
      </c>
      <c r="L49" s="121" t="s">
        <v>1148</v>
      </c>
      <c r="M49" s="115">
        <v>1</v>
      </c>
      <c r="N49" s="121" t="s">
        <v>2634</v>
      </c>
      <c r="O49" s="121" t="s">
        <v>1148</v>
      </c>
      <c r="P49" s="78"/>
    </row>
    <row r="50" spans="1:16" s="6" customFormat="1" ht="24.75" customHeight="1" x14ac:dyDescent="0.25">
      <c r="A50" s="140">
        <v>3</v>
      </c>
      <c r="B50" s="111" t="s">
        <v>2665</v>
      </c>
      <c r="C50" s="112" t="s">
        <v>31</v>
      </c>
      <c r="D50" s="110" t="s">
        <v>2678</v>
      </c>
      <c r="E50" s="142">
        <v>43405</v>
      </c>
      <c r="F50" s="142">
        <v>43434</v>
      </c>
      <c r="G50" s="157">
        <f t="shared" si="2"/>
        <v>0.96666666666666667</v>
      </c>
      <c r="H50" s="117" t="s">
        <v>2702</v>
      </c>
      <c r="I50" s="118" t="s">
        <v>1156</v>
      </c>
      <c r="J50" s="118" t="s">
        <v>193</v>
      </c>
      <c r="K50" s="120">
        <v>82968150</v>
      </c>
      <c r="L50" s="121" t="s">
        <v>1148</v>
      </c>
      <c r="M50" s="115">
        <v>1</v>
      </c>
      <c r="N50" s="121" t="s">
        <v>27</v>
      </c>
      <c r="O50" s="121" t="s">
        <v>26</v>
      </c>
      <c r="P50" s="78"/>
    </row>
    <row r="51" spans="1:16" s="6" customFormat="1" ht="24.75" customHeight="1" outlineLevel="1" x14ac:dyDescent="0.25">
      <c r="A51" s="140">
        <v>4</v>
      </c>
      <c r="B51" s="111" t="s">
        <v>2665</v>
      </c>
      <c r="C51" s="112" t="s">
        <v>31</v>
      </c>
      <c r="D51" s="110" t="s">
        <v>2679</v>
      </c>
      <c r="E51" s="142">
        <v>43085</v>
      </c>
      <c r="F51" s="142">
        <v>43404</v>
      </c>
      <c r="G51" s="157">
        <f t="shared" ref="G51:G107" si="3">IF(AND(E51&lt;&gt;"",F51&lt;&gt;""),((F51-E51)/30),"")</f>
        <v>10.633333333333333</v>
      </c>
      <c r="H51" s="114" t="s">
        <v>2719</v>
      </c>
      <c r="I51" s="118" t="s">
        <v>1156</v>
      </c>
      <c r="J51" s="118" t="s">
        <v>193</v>
      </c>
      <c r="K51" s="120">
        <v>721076925</v>
      </c>
      <c r="L51" s="121" t="s">
        <v>1148</v>
      </c>
      <c r="M51" s="115">
        <v>1</v>
      </c>
      <c r="N51" s="121" t="s">
        <v>27</v>
      </c>
      <c r="O51" s="121" t="s">
        <v>26</v>
      </c>
      <c r="P51" s="78"/>
    </row>
    <row r="52" spans="1:16" s="7" customFormat="1" ht="24.75" customHeight="1" outlineLevel="1" x14ac:dyDescent="0.25">
      <c r="A52" s="141">
        <v>5</v>
      </c>
      <c r="B52" s="111" t="s">
        <v>2665</v>
      </c>
      <c r="C52" s="112" t="s">
        <v>31</v>
      </c>
      <c r="D52" s="110" t="s">
        <v>2680</v>
      </c>
      <c r="E52" s="142">
        <v>42720</v>
      </c>
      <c r="F52" s="142">
        <v>43084</v>
      </c>
      <c r="G52" s="157">
        <f t="shared" si="3"/>
        <v>12.133333333333333</v>
      </c>
      <c r="H52" s="119" t="s">
        <v>2703</v>
      </c>
      <c r="I52" s="118" t="s">
        <v>1156</v>
      </c>
      <c r="J52" s="118" t="s">
        <v>193</v>
      </c>
      <c r="K52" s="116">
        <v>849621500</v>
      </c>
      <c r="L52" s="121" t="s">
        <v>1148</v>
      </c>
      <c r="M52" s="115">
        <v>1</v>
      </c>
      <c r="N52" s="121" t="s">
        <v>27</v>
      </c>
      <c r="O52" s="121" t="s">
        <v>26</v>
      </c>
      <c r="P52" s="79"/>
    </row>
    <row r="53" spans="1:16" s="7" customFormat="1" ht="24.75" customHeight="1" outlineLevel="1" x14ac:dyDescent="0.25">
      <c r="A53" s="141">
        <v>6</v>
      </c>
      <c r="B53" s="111" t="s">
        <v>2665</v>
      </c>
      <c r="C53" s="112" t="s">
        <v>31</v>
      </c>
      <c r="D53" s="110" t="s">
        <v>2681</v>
      </c>
      <c r="E53" s="142">
        <v>42401</v>
      </c>
      <c r="F53" s="142">
        <v>42719</v>
      </c>
      <c r="G53" s="157">
        <f t="shared" si="3"/>
        <v>10.6</v>
      </c>
      <c r="H53" s="119" t="s">
        <v>2704</v>
      </c>
      <c r="I53" s="118" t="s">
        <v>1156</v>
      </c>
      <c r="J53" s="118" t="s">
        <v>193</v>
      </c>
      <c r="K53" s="116">
        <v>722946563</v>
      </c>
      <c r="L53" s="121" t="s">
        <v>1148</v>
      </c>
      <c r="M53" s="115">
        <v>1</v>
      </c>
      <c r="N53" s="121" t="s">
        <v>27</v>
      </c>
      <c r="O53" s="121" t="s">
        <v>26</v>
      </c>
      <c r="P53" s="79"/>
    </row>
    <row r="54" spans="1:16" s="7" customFormat="1" ht="24.75" customHeight="1" outlineLevel="1" x14ac:dyDescent="0.25">
      <c r="A54" s="141">
        <v>7</v>
      </c>
      <c r="B54" s="111" t="s">
        <v>2665</v>
      </c>
      <c r="C54" s="112" t="s">
        <v>31</v>
      </c>
      <c r="D54" s="110" t="s">
        <v>2682</v>
      </c>
      <c r="E54" s="142">
        <v>42037</v>
      </c>
      <c r="F54" s="142">
        <v>42369</v>
      </c>
      <c r="G54" s="157">
        <f t="shared" si="3"/>
        <v>11.066666666666666</v>
      </c>
      <c r="H54" s="119" t="s">
        <v>2705</v>
      </c>
      <c r="I54" s="118" t="s">
        <v>1156</v>
      </c>
      <c r="J54" s="118" t="s">
        <v>193</v>
      </c>
      <c r="K54" s="116">
        <v>46997483</v>
      </c>
      <c r="L54" s="121" t="s">
        <v>1148</v>
      </c>
      <c r="M54" s="115">
        <v>1</v>
      </c>
      <c r="N54" s="121" t="s">
        <v>27</v>
      </c>
      <c r="O54" s="121" t="s">
        <v>26</v>
      </c>
      <c r="P54" s="79"/>
    </row>
    <row r="55" spans="1:16" s="7" customFormat="1" ht="24.75" customHeight="1" outlineLevel="1" x14ac:dyDescent="0.25">
      <c r="A55" s="141">
        <v>8</v>
      </c>
      <c r="B55" s="111" t="s">
        <v>2665</v>
      </c>
      <c r="C55" s="112" t="s">
        <v>31</v>
      </c>
      <c r="D55" s="110" t="s">
        <v>2683</v>
      </c>
      <c r="E55" s="142">
        <v>41999</v>
      </c>
      <c r="F55" s="142">
        <v>42369</v>
      </c>
      <c r="G55" s="157">
        <f t="shared" si="3"/>
        <v>12.333333333333334</v>
      </c>
      <c r="H55" s="119" t="s">
        <v>2706</v>
      </c>
      <c r="I55" s="118" t="s">
        <v>1156</v>
      </c>
      <c r="J55" s="118" t="s">
        <v>193</v>
      </c>
      <c r="K55" s="120">
        <v>583654000</v>
      </c>
      <c r="L55" s="121" t="s">
        <v>1148</v>
      </c>
      <c r="M55" s="115">
        <v>1</v>
      </c>
      <c r="N55" s="121" t="s">
        <v>27</v>
      </c>
      <c r="O55" s="121" t="s">
        <v>1148</v>
      </c>
      <c r="P55" s="79"/>
    </row>
    <row r="56" spans="1:16" s="7" customFormat="1" ht="24.75" customHeight="1" outlineLevel="1" x14ac:dyDescent="0.25">
      <c r="A56" s="141">
        <v>9</v>
      </c>
      <c r="B56" s="111" t="s">
        <v>2665</v>
      </c>
      <c r="C56" s="112" t="s">
        <v>31</v>
      </c>
      <c r="D56" s="110" t="s">
        <v>2684</v>
      </c>
      <c r="E56" s="142">
        <v>41673</v>
      </c>
      <c r="F56" s="142">
        <v>42034</v>
      </c>
      <c r="G56" s="157">
        <f t="shared" si="3"/>
        <v>12.033333333333333</v>
      </c>
      <c r="H56" s="119" t="s">
        <v>2707</v>
      </c>
      <c r="I56" s="118" t="s">
        <v>1156</v>
      </c>
      <c r="J56" s="118" t="s">
        <v>193</v>
      </c>
      <c r="K56" s="120">
        <v>60933536</v>
      </c>
      <c r="L56" s="121" t="s">
        <v>1148</v>
      </c>
      <c r="M56" s="115">
        <v>1</v>
      </c>
      <c r="N56" s="121" t="s">
        <v>27</v>
      </c>
      <c r="O56" s="121" t="s">
        <v>1148</v>
      </c>
      <c r="P56" s="79"/>
    </row>
    <row r="57" spans="1:16" s="7" customFormat="1" ht="24.75" customHeight="1" outlineLevel="1" x14ac:dyDescent="0.25">
      <c r="A57" s="141">
        <v>10</v>
      </c>
      <c r="B57" s="64" t="s">
        <v>2665</v>
      </c>
      <c r="C57" s="65" t="s">
        <v>31</v>
      </c>
      <c r="D57" s="63" t="s">
        <v>2685</v>
      </c>
      <c r="E57" s="142">
        <v>41519</v>
      </c>
      <c r="F57" s="142">
        <v>41988</v>
      </c>
      <c r="G57" s="157">
        <f t="shared" si="3"/>
        <v>15.633333333333333</v>
      </c>
      <c r="H57" s="119" t="s">
        <v>2708</v>
      </c>
      <c r="I57" s="118" t="s">
        <v>1156</v>
      </c>
      <c r="J57" s="118" t="s">
        <v>193</v>
      </c>
      <c r="K57" s="120">
        <v>739419472</v>
      </c>
      <c r="L57" s="121" t="s">
        <v>1148</v>
      </c>
      <c r="M57" s="115">
        <v>1</v>
      </c>
      <c r="N57" s="121" t="s">
        <v>27</v>
      </c>
      <c r="O57" s="121" t="s">
        <v>1148</v>
      </c>
      <c r="P57" s="79"/>
    </row>
    <row r="58" spans="1:16" s="7" customFormat="1" ht="24.75" customHeight="1" outlineLevel="1" x14ac:dyDescent="0.25">
      <c r="A58" s="141">
        <v>11</v>
      </c>
      <c r="B58" s="64" t="s">
        <v>2665</v>
      </c>
      <c r="C58" s="65" t="s">
        <v>31</v>
      </c>
      <c r="D58" s="63" t="s">
        <v>2686</v>
      </c>
      <c r="E58" s="142">
        <v>41296</v>
      </c>
      <c r="F58" s="142">
        <v>41639</v>
      </c>
      <c r="G58" s="157">
        <f t="shared" si="3"/>
        <v>11.433333333333334</v>
      </c>
      <c r="H58" s="119" t="s">
        <v>2709</v>
      </c>
      <c r="I58" s="118" t="s">
        <v>1156</v>
      </c>
      <c r="J58" s="118" t="s">
        <v>193</v>
      </c>
      <c r="K58" s="120">
        <v>181775775</v>
      </c>
      <c r="L58" s="121" t="s">
        <v>1148</v>
      </c>
      <c r="M58" s="115">
        <v>1</v>
      </c>
      <c r="N58" s="121" t="s">
        <v>27</v>
      </c>
      <c r="O58" s="121" t="s">
        <v>1148</v>
      </c>
      <c r="P58" s="79"/>
    </row>
    <row r="59" spans="1:16" s="7" customFormat="1" ht="24.75" customHeight="1" outlineLevel="1" x14ac:dyDescent="0.25">
      <c r="A59" s="141">
        <v>12</v>
      </c>
      <c r="B59" s="64" t="s">
        <v>2665</v>
      </c>
      <c r="C59" s="65" t="s">
        <v>31</v>
      </c>
      <c r="D59" s="63" t="s">
        <v>2687</v>
      </c>
      <c r="E59" s="142">
        <v>41091</v>
      </c>
      <c r="F59" s="142">
        <v>41273</v>
      </c>
      <c r="G59" s="157">
        <f t="shared" si="3"/>
        <v>6.0666666666666664</v>
      </c>
      <c r="H59" s="119" t="s">
        <v>2710</v>
      </c>
      <c r="I59" s="118" t="s">
        <v>1156</v>
      </c>
      <c r="J59" s="118" t="s">
        <v>193</v>
      </c>
      <c r="K59" s="120">
        <v>69808448</v>
      </c>
      <c r="L59" s="121" t="s">
        <v>1148</v>
      </c>
      <c r="M59" s="115">
        <v>1</v>
      </c>
      <c r="N59" s="121" t="s">
        <v>27</v>
      </c>
      <c r="O59" s="121" t="s">
        <v>1148</v>
      </c>
      <c r="P59" s="79"/>
    </row>
    <row r="60" spans="1:16" s="7" customFormat="1" ht="24.75" customHeight="1" outlineLevel="1" x14ac:dyDescent="0.25">
      <c r="A60" s="141">
        <v>13</v>
      </c>
      <c r="B60" s="64" t="s">
        <v>2665</v>
      </c>
      <c r="C60" s="65" t="s">
        <v>31</v>
      </c>
      <c r="D60" s="63" t="s">
        <v>2688</v>
      </c>
      <c r="E60" s="142">
        <v>41091</v>
      </c>
      <c r="F60" s="142">
        <v>41273</v>
      </c>
      <c r="G60" s="157">
        <f t="shared" si="3"/>
        <v>6.0666666666666664</v>
      </c>
      <c r="H60" s="119" t="s">
        <v>2711</v>
      </c>
      <c r="I60" s="118" t="s">
        <v>1156</v>
      </c>
      <c r="J60" s="118" t="s">
        <v>193</v>
      </c>
      <c r="K60" s="120">
        <v>20299412</v>
      </c>
      <c r="L60" s="121" t="s">
        <v>1148</v>
      </c>
      <c r="M60" s="115">
        <v>1</v>
      </c>
      <c r="N60" s="121" t="s">
        <v>27</v>
      </c>
      <c r="O60" s="121" t="s">
        <v>1148</v>
      </c>
      <c r="P60" s="79"/>
    </row>
    <row r="61" spans="1:16" s="7" customFormat="1" ht="24.75" customHeight="1" outlineLevel="1" x14ac:dyDescent="0.25">
      <c r="A61" s="141">
        <v>14</v>
      </c>
      <c r="B61" s="64" t="s">
        <v>2665</v>
      </c>
      <c r="C61" s="65" t="s">
        <v>31</v>
      </c>
      <c r="D61" s="63" t="s">
        <v>2689</v>
      </c>
      <c r="E61" s="142">
        <v>40920</v>
      </c>
      <c r="F61" s="142">
        <v>41090</v>
      </c>
      <c r="G61" s="157">
        <f t="shared" si="3"/>
        <v>5.666666666666667</v>
      </c>
      <c r="H61" s="119" t="s">
        <v>2712</v>
      </c>
      <c r="I61" s="118" t="s">
        <v>1156</v>
      </c>
      <c r="J61" s="118" t="s">
        <v>193</v>
      </c>
      <c r="K61" s="120">
        <v>17752600</v>
      </c>
      <c r="L61" s="121" t="s">
        <v>1148</v>
      </c>
      <c r="M61" s="115">
        <v>1</v>
      </c>
      <c r="N61" s="121" t="s">
        <v>27</v>
      </c>
      <c r="O61" s="121" t="s">
        <v>1148</v>
      </c>
      <c r="P61" s="79"/>
    </row>
    <row r="62" spans="1:16" s="7" customFormat="1" ht="24.75" customHeight="1" outlineLevel="1" x14ac:dyDescent="0.25">
      <c r="A62" s="141">
        <v>15</v>
      </c>
      <c r="B62" s="64" t="s">
        <v>2665</v>
      </c>
      <c r="C62" s="65" t="s">
        <v>31</v>
      </c>
      <c r="D62" s="63" t="s">
        <v>2690</v>
      </c>
      <c r="E62" s="142">
        <v>40921</v>
      </c>
      <c r="F62" s="142">
        <v>41090</v>
      </c>
      <c r="G62" s="157">
        <f t="shared" si="3"/>
        <v>5.6333333333333337</v>
      </c>
      <c r="H62" s="119" t="s">
        <v>2713</v>
      </c>
      <c r="I62" s="118" t="s">
        <v>1156</v>
      </c>
      <c r="J62" s="118" t="s">
        <v>193</v>
      </c>
      <c r="K62" s="120">
        <v>61626800</v>
      </c>
      <c r="L62" s="121" t="s">
        <v>1148</v>
      </c>
      <c r="M62" s="115">
        <v>1</v>
      </c>
      <c r="N62" s="121" t="s">
        <v>27</v>
      </c>
      <c r="O62" s="121" t="s">
        <v>1148</v>
      </c>
      <c r="P62" s="79"/>
    </row>
    <row r="63" spans="1:16" s="7" customFormat="1" ht="24.75" customHeight="1" outlineLevel="1" x14ac:dyDescent="0.25">
      <c r="A63" s="141">
        <v>16</v>
      </c>
      <c r="B63" s="64" t="s">
        <v>2665</v>
      </c>
      <c r="C63" s="65" t="s">
        <v>31</v>
      </c>
      <c r="D63" s="63" t="s">
        <v>2691</v>
      </c>
      <c r="E63" s="142">
        <v>40920</v>
      </c>
      <c r="F63" s="142">
        <v>41273</v>
      </c>
      <c r="G63" s="157">
        <f t="shared" si="3"/>
        <v>11.766666666666667</v>
      </c>
      <c r="H63" s="119" t="s">
        <v>2713</v>
      </c>
      <c r="I63" s="118" t="s">
        <v>1156</v>
      </c>
      <c r="J63" s="118" t="s">
        <v>193</v>
      </c>
      <c r="K63" s="120">
        <v>60241620</v>
      </c>
      <c r="L63" s="121" t="s">
        <v>1148</v>
      </c>
      <c r="M63" s="115">
        <v>1</v>
      </c>
      <c r="N63" s="121" t="s">
        <v>27</v>
      </c>
      <c r="O63" s="121" t="s">
        <v>1148</v>
      </c>
      <c r="P63" s="79"/>
    </row>
    <row r="64" spans="1:16" s="7" customFormat="1" ht="24.75" customHeight="1" outlineLevel="1" x14ac:dyDescent="0.25">
      <c r="A64" s="141">
        <v>17</v>
      </c>
      <c r="B64" s="64" t="s">
        <v>2665</v>
      </c>
      <c r="C64" s="65" t="s">
        <v>31</v>
      </c>
      <c r="D64" s="63" t="s">
        <v>2692</v>
      </c>
      <c r="E64" s="142">
        <v>40567</v>
      </c>
      <c r="F64" s="142">
        <v>40908</v>
      </c>
      <c r="G64" s="157">
        <f t="shared" si="3"/>
        <v>11.366666666666667</v>
      </c>
      <c r="H64" s="119" t="s">
        <v>2714</v>
      </c>
      <c r="I64" s="118" t="s">
        <v>1156</v>
      </c>
      <c r="J64" s="118" t="s">
        <v>193</v>
      </c>
      <c r="K64" s="120">
        <v>165370511</v>
      </c>
      <c r="L64" s="121" t="s">
        <v>1148</v>
      </c>
      <c r="M64" s="115">
        <v>1</v>
      </c>
      <c r="N64" s="121" t="s">
        <v>27</v>
      </c>
      <c r="O64" s="121" t="s">
        <v>1148</v>
      </c>
      <c r="P64" s="79"/>
    </row>
    <row r="65" spans="1:16" s="7" customFormat="1" ht="24.75" customHeight="1" outlineLevel="1" x14ac:dyDescent="0.25">
      <c r="A65" s="141">
        <v>18</v>
      </c>
      <c r="B65" s="64" t="s">
        <v>2665</v>
      </c>
      <c r="C65" s="65" t="s">
        <v>31</v>
      </c>
      <c r="D65" s="63" t="s">
        <v>2693</v>
      </c>
      <c r="E65" s="142">
        <v>40199</v>
      </c>
      <c r="F65" s="142">
        <v>40543</v>
      </c>
      <c r="G65" s="157">
        <f t="shared" si="3"/>
        <v>11.466666666666667</v>
      </c>
      <c r="H65" s="119" t="s">
        <v>2715</v>
      </c>
      <c r="I65" s="118" t="s">
        <v>1156</v>
      </c>
      <c r="J65" s="118" t="s">
        <v>193</v>
      </c>
      <c r="K65" s="120">
        <v>28071738</v>
      </c>
      <c r="L65" s="121" t="s">
        <v>1148</v>
      </c>
      <c r="M65" s="115">
        <v>1</v>
      </c>
      <c r="N65" s="121" t="s">
        <v>27</v>
      </c>
      <c r="O65" s="121" t="s">
        <v>1148</v>
      </c>
      <c r="P65" s="79"/>
    </row>
    <row r="66" spans="1:16" s="7" customFormat="1" ht="24.75" customHeight="1" outlineLevel="1" x14ac:dyDescent="0.25">
      <c r="A66" s="141">
        <v>19</v>
      </c>
      <c r="B66" s="64" t="s">
        <v>2665</v>
      </c>
      <c r="C66" s="65" t="s">
        <v>31</v>
      </c>
      <c r="D66" s="63" t="s">
        <v>2694</v>
      </c>
      <c r="E66" s="142">
        <v>40199</v>
      </c>
      <c r="F66" s="142">
        <v>40543</v>
      </c>
      <c r="G66" s="157">
        <f t="shared" si="3"/>
        <v>11.466666666666667</v>
      </c>
      <c r="H66" s="119" t="s">
        <v>2715</v>
      </c>
      <c r="I66" s="118" t="s">
        <v>1156</v>
      </c>
      <c r="J66" s="118" t="s">
        <v>193</v>
      </c>
      <c r="K66" s="120">
        <v>121719598</v>
      </c>
      <c r="L66" s="121" t="s">
        <v>1148</v>
      </c>
      <c r="M66" s="115">
        <v>1</v>
      </c>
      <c r="N66" s="121" t="s">
        <v>27</v>
      </c>
      <c r="O66" s="121" t="s">
        <v>1148</v>
      </c>
      <c r="P66" s="79"/>
    </row>
    <row r="67" spans="1:16" s="7" customFormat="1" ht="24.75" customHeight="1" outlineLevel="1" x14ac:dyDescent="0.25">
      <c r="A67" s="141">
        <v>20</v>
      </c>
      <c r="B67" s="64" t="s">
        <v>2665</v>
      </c>
      <c r="C67" s="65" t="s">
        <v>31</v>
      </c>
      <c r="D67" s="63" t="s">
        <v>2695</v>
      </c>
      <c r="E67" s="142">
        <v>39841</v>
      </c>
      <c r="F67" s="142">
        <v>40178</v>
      </c>
      <c r="G67" s="157">
        <f t="shared" si="3"/>
        <v>11.233333333333333</v>
      </c>
      <c r="H67" s="119" t="s">
        <v>2715</v>
      </c>
      <c r="I67" s="118" t="s">
        <v>1156</v>
      </c>
      <c r="J67" s="118" t="s">
        <v>193</v>
      </c>
      <c r="K67" s="120">
        <v>27155739</v>
      </c>
      <c r="L67" s="121" t="s">
        <v>1148</v>
      </c>
      <c r="M67" s="115">
        <v>1</v>
      </c>
      <c r="N67" s="121" t="s">
        <v>27</v>
      </c>
      <c r="O67" s="121" t="s">
        <v>1148</v>
      </c>
      <c r="P67" s="79"/>
    </row>
    <row r="68" spans="1:16" s="7" customFormat="1" ht="24.75" customHeight="1" outlineLevel="1" x14ac:dyDescent="0.25">
      <c r="A68" s="141">
        <v>21</v>
      </c>
      <c r="B68" s="64" t="s">
        <v>2665</v>
      </c>
      <c r="C68" s="65" t="s">
        <v>31</v>
      </c>
      <c r="D68" s="63" t="s">
        <v>2696</v>
      </c>
      <c r="E68" s="142">
        <v>39815</v>
      </c>
      <c r="F68" s="142">
        <v>40178</v>
      </c>
      <c r="G68" s="157">
        <f t="shared" si="3"/>
        <v>12.1</v>
      </c>
      <c r="H68" s="119" t="s">
        <v>2715</v>
      </c>
      <c r="I68" s="118" t="s">
        <v>1156</v>
      </c>
      <c r="J68" s="118" t="s">
        <v>193</v>
      </c>
      <c r="K68" s="120">
        <v>117274869</v>
      </c>
      <c r="L68" s="121" t="s">
        <v>1148</v>
      </c>
      <c r="M68" s="115">
        <v>1</v>
      </c>
      <c r="N68" s="121" t="s">
        <v>27</v>
      </c>
      <c r="O68" s="121" t="s">
        <v>1148</v>
      </c>
      <c r="P68" s="79"/>
    </row>
    <row r="69" spans="1:16" s="7" customFormat="1" ht="24.75" customHeight="1" outlineLevel="1" x14ac:dyDescent="0.25">
      <c r="A69" s="141">
        <v>22</v>
      </c>
      <c r="B69" s="64" t="s">
        <v>2665</v>
      </c>
      <c r="C69" s="65" t="s">
        <v>31</v>
      </c>
      <c r="D69" s="63" t="s">
        <v>2697</v>
      </c>
      <c r="E69" s="142">
        <v>39449</v>
      </c>
      <c r="F69" s="142">
        <v>39813</v>
      </c>
      <c r="G69" s="157">
        <f t="shared" si="3"/>
        <v>12.133333333333333</v>
      </c>
      <c r="H69" s="119" t="s">
        <v>2716</v>
      </c>
      <c r="I69" s="118" t="s">
        <v>1156</v>
      </c>
      <c r="J69" s="118" t="s">
        <v>193</v>
      </c>
      <c r="K69" s="120">
        <v>22630618</v>
      </c>
      <c r="L69" s="121" t="s">
        <v>1148</v>
      </c>
      <c r="M69" s="115">
        <v>1</v>
      </c>
      <c r="N69" s="121" t="s">
        <v>27</v>
      </c>
      <c r="O69" s="121" t="s">
        <v>1148</v>
      </c>
      <c r="P69" s="79"/>
    </row>
    <row r="70" spans="1:16" s="7" customFormat="1" ht="24.75" customHeight="1" outlineLevel="1" x14ac:dyDescent="0.25">
      <c r="A70" s="141">
        <v>23</v>
      </c>
      <c r="B70" s="64" t="s">
        <v>2665</v>
      </c>
      <c r="C70" s="65" t="s">
        <v>31</v>
      </c>
      <c r="D70" s="63" t="s">
        <v>2698</v>
      </c>
      <c r="E70" s="142">
        <v>39449</v>
      </c>
      <c r="F70" s="142">
        <v>39813</v>
      </c>
      <c r="G70" s="157">
        <f t="shared" si="3"/>
        <v>12.133333333333333</v>
      </c>
      <c r="H70" s="119" t="s">
        <v>2717</v>
      </c>
      <c r="I70" s="118" t="s">
        <v>1156</v>
      </c>
      <c r="J70" s="118" t="s">
        <v>193</v>
      </c>
      <c r="K70" s="120">
        <v>97844238</v>
      </c>
      <c r="L70" s="121" t="s">
        <v>1148</v>
      </c>
      <c r="M70" s="115">
        <v>1</v>
      </c>
      <c r="N70" s="121" t="s">
        <v>27</v>
      </c>
      <c r="O70" s="121" t="s">
        <v>1148</v>
      </c>
      <c r="P70" s="79"/>
    </row>
    <row r="71" spans="1:16" s="7" customFormat="1" ht="24.75" customHeight="1" outlineLevel="1" x14ac:dyDescent="0.25">
      <c r="A71" s="141">
        <v>24</v>
      </c>
      <c r="B71" s="64" t="s">
        <v>2665</v>
      </c>
      <c r="C71" s="65" t="s">
        <v>31</v>
      </c>
      <c r="D71" s="63" t="s">
        <v>2699</v>
      </c>
      <c r="E71" s="142">
        <v>39114</v>
      </c>
      <c r="F71" s="142">
        <v>39444</v>
      </c>
      <c r="G71" s="157">
        <f t="shared" si="3"/>
        <v>11</v>
      </c>
      <c r="H71" s="119" t="s">
        <v>2718</v>
      </c>
      <c r="I71" s="118" t="s">
        <v>1156</v>
      </c>
      <c r="J71" s="118" t="s">
        <v>193</v>
      </c>
      <c r="K71" s="120">
        <v>85168712</v>
      </c>
      <c r="L71" s="121" t="s">
        <v>1148</v>
      </c>
      <c r="M71" s="115">
        <v>1</v>
      </c>
      <c r="N71" s="121" t="s">
        <v>27</v>
      </c>
      <c r="O71" s="121" t="s">
        <v>1148</v>
      </c>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2720</v>
      </c>
      <c r="E114" s="142">
        <v>44166</v>
      </c>
      <c r="F114" s="142">
        <v>44196</v>
      </c>
      <c r="G114" s="157">
        <f>IF(AND(E114&lt;&gt;"",F114&lt;&gt;""),((F114-E114)/30),"")</f>
        <v>1</v>
      </c>
      <c r="H114" s="119" t="s">
        <v>2722</v>
      </c>
      <c r="I114" s="118" t="s">
        <v>1156</v>
      </c>
      <c r="J114" s="118" t="s">
        <v>193</v>
      </c>
      <c r="K114" s="120">
        <v>100773960</v>
      </c>
      <c r="L114" s="100">
        <f>+IF(AND(K114&gt;0,O114="Ejecución"),(K114/877802)*Tabla28[[#This Row],[% participación]],IF(AND(K114&gt;0,O114&lt;&gt;"Ejecución"),"-",""))</f>
        <v>114.80260924445376</v>
      </c>
      <c r="M114" s="121" t="s">
        <v>1148</v>
      </c>
      <c r="N114" s="170">
        <v>1</v>
      </c>
      <c r="O114" s="159" t="s">
        <v>1150</v>
      </c>
      <c r="P114" s="78"/>
    </row>
    <row r="115" spans="1:16" s="6" customFormat="1" ht="24.75" customHeight="1" x14ac:dyDescent="0.25">
      <c r="A115" s="140">
        <v>2</v>
      </c>
      <c r="B115" s="158" t="s">
        <v>2665</v>
      </c>
      <c r="C115" s="160" t="s">
        <v>31</v>
      </c>
      <c r="D115" s="118" t="s">
        <v>2721</v>
      </c>
      <c r="E115" s="142">
        <v>44105</v>
      </c>
      <c r="F115" s="142">
        <v>44165</v>
      </c>
      <c r="G115" s="157">
        <f t="shared" ref="G115:G116" si="4">IF(AND(E115&lt;&gt;"",F115&lt;&gt;""),((F115-E115)/30),"")</f>
        <v>2</v>
      </c>
      <c r="H115" s="119" t="s">
        <v>2723</v>
      </c>
      <c r="I115" s="118" t="s">
        <v>1156</v>
      </c>
      <c r="J115" s="118" t="s">
        <v>193</v>
      </c>
      <c r="K115" s="120">
        <v>170189550</v>
      </c>
      <c r="L115" s="100">
        <f>+IF(AND(K115&gt;0,O115="Ejecución"),(K115/877802)*Tabla28[[#This Row],[% participación]],IF(AND(K115&gt;0,O115&lt;&gt;"Ejecución"),"-",""))</f>
        <v>193.88147896678294</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45" hidden="1" x14ac:dyDescent="0.3">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45" hidden="1" x14ac:dyDescent="0.3">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45" hidden="1" x14ac:dyDescent="0.3">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39030</v>
      </c>
      <c r="D193" s="5"/>
      <c r="E193" s="123">
        <v>2939</v>
      </c>
      <c r="F193" s="5"/>
      <c r="G193" s="5"/>
      <c r="H193" s="144" t="s">
        <v>2725</v>
      </c>
      <c r="J193" s="5"/>
      <c r="K193" s="124">
        <v>39114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2728</v>
      </c>
      <c r="L211" s="21"/>
      <c r="M211" s="21"/>
      <c r="N211" s="21"/>
      <c r="O211" s="8"/>
    </row>
    <row r="212" spans="1:15" x14ac:dyDescent="0.25">
      <c r="A212" s="9"/>
      <c r="B212" s="27" t="s">
        <v>2619</v>
      </c>
      <c r="C212" s="144" t="s">
        <v>2725</v>
      </c>
      <c r="D212" s="21"/>
      <c r="G212" s="27" t="s">
        <v>2621</v>
      </c>
      <c r="H212" s="145" t="s">
        <v>2727</v>
      </c>
      <c r="J212" s="27" t="s">
        <v>2623</v>
      </c>
      <c r="K212" s="144"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4fb10211-09fb-4e80-9f0b-184718d5d98c"/>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cp:lastModifiedBy>
  <cp:lastPrinted>2021-01-04T21:05:51Z</cp:lastPrinted>
  <dcterms:created xsi:type="dcterms:W3CDTF">2020-10-14T21:57:42Z</dcterms:created>
  <dcterms:modified xsi:type="dcterms:W3CDTF">2021-01-05T03:03:06Z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