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AMES1\OneDrive\Descargas-PORTATIL\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557" windowHeight="6371"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<sst xmlns="http://schemas.openxmlformats.org/spreadsheetml/2006/main" count="3304" uniqueCount="2718">
  <si>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</si>
  <si>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</si>
  <si>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</si>
  <si>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</si>
  <si>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</si>
  <si>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</si>
  <si>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</si>
  <si>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</si>
  <si>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</si>
  <si>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</si>
  <si>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</si>
  <si>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</si>
  <si>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</si>
  <si>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</si>
  <si>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</si>
  <si>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</si>
  <si>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</si>
  <si>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</si>
  <si>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</si>
  <si>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</si>
  <si>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</si>
  <si>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</si>
  <si>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</si>
  <si>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</si>
  <si>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</si>
  <si>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</si>
  <si>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</si>
  <si>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</si>
  <si>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</si>
  <si>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</si>
  <si>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</si>
  <si>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</si>
  <si>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</si>
  <si>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</si>
  <si>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</si>
  <si>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</si>
  <si>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</si>
  <si>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</si>
  <si>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</si>
  <si>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</si>
  <si>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</si>
  <si>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</si>
  <si>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</si>
  <si>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</si>
  <si>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</si>
  <si>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</si>
  <si>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</si>
  <si>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</si>
  <si>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</si>
  <si>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</si>
  <si>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</si>
  <si>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</si>
  <si>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</si>
  <si>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</si>
  <si>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</si>
  <si>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</si>
  <si>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</si>
  <si>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</si>
  <si>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</si>
  <si>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</si>
  <si>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</si>
  <si>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</si>
  <si>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</si>
  <si>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</si>
  <si>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</si>
  <si>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</si>
  <si>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</si>
  <si>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</si>
  <si>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</si>
  <si>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</si>
  <si>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</si>
  <si>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</si>
  <si>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</si>
  <si>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</si>
  <si>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</si>
  <si>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</si>
  <si>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</si>
  <si>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</si>
  <si>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</si>
  <si>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</si>
  <si>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</si>
  <si>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</si>
  <si>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</si>
  <si>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</si>
  <si>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</si>
  <si>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</si>
  <si>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</si>
  <si>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</si>
  <si>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</si>
  <si>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</si>
  <si>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</si>
  <si>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</si>
  <si>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</si>
  <si>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</si>
  <si>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</si>
  <si>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</si>
  <si>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</si>
  <si>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</si>
  <si>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</si>
  <si>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</si>
  <si>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</si>
  <si>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</si>
  <si>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</si>
  <si>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</si>
  <si>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</si>
  <si>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</si>
  <si>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</si>
  <si>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</si>
  <si>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</si>
  <si>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</si>
  <si>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</si>
  <si>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</si>
  <si>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</si>
  <si>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</si>
  <si>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</si>
  <si>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</si>
  <si>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</si>
  <si>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</si>
  <si>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</si>
  <si>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</si>
  <si>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</si>
  <si>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</si>
  <si>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</si>
  <si>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</si>
  <si>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</si>
  <si>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</si>
  <si>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</si>
  <si>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</si>
  <si>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</si>
  <si>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</si>
  <si>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</si>
  <si>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</si>
  <si>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</si>
  <si>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</si>
  <si>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</si>
  <si>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</si>
  <si>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</si>
  <si>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</si>
  <si>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</si>
  <si>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</si>
  <si>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</si>
  <si>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</si>
  <si>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</si>
  <si>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</si>
  <si>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</si>
  <si>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</si>
  <si>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</si>
  <si>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</si>
  <si>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</si>
  <si>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</si>
  <si>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</si>
  <si>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</si>
  <si>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</si>
  <si>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</si>
  <si>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</si>
  <si>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</si>
  <si>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</si>
  <si>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</si>
  <si>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</si>
  <si>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</si>
  <si>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</si>
  <si>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</si>
  <si>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</si>
  <si>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</si>
  <si>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</si>
  <si>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</si>
  <si>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</si>
  <si>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</si>
  <si>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</si>
  <si>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</si>
  <si>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</si>
  <si>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</si>
  <si>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</si>
  <si>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</si>
  <si>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</si>
  <si>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</si>
  <si>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</si>
  <si>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</si>
  <si>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</si>
  <si>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</si>
  <si>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</si>
  <si>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</si>
  <si>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</si>
  <si>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</si>
  <si>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</si>
  <si>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</si>
  <si>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</si>
  <si>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</si>
  <si>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</si>
  <si>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</si>
  <si>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</si>
  <si>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</si>
  <si>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</si>
  <si>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</si>
  <si>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</si>
  <si>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</si>
  <si>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</si>
  <si>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</si>
  <si>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</si>
  <si>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</si>
  <si>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</si>
  <si>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</si>
  <si>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</si>
  <si>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</si>
  <si>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</si>
  <si>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</si>
  <si>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</si>
  <si>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</si>
  <si>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</si>
  <si>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</si>
  <si>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</si>
  <si>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</si>
  <si>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</si>
  <si>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</si>
  <si>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</si>
  <si>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</si>
  <si>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</si>
  <si>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</si>
  <si>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</si>
  <si>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</si>
  <si>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</si>
  <si>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</si>
  <si>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</si>
  <si>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</si>
  <si>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</si>
  <si>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</si>
  <si>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</si>
  <si>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</si>
  <si>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</si>
  <si>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</si>
  <si>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</si>
  <si>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</si>
  <si>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</si>
  <si>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</si>
  <si>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</si>
  <si>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</si>
  <si>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</si>
  <si>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</si>
  <si>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</si>
  <si>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</si>
  <si>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</si>
  <si>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</si>
  <si>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</si>
  <si>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</si>
  <si>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</si>
  <si>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</si>
  <si>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</si>
  <si>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</si>
  <si>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</si>
  <si>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</si>
  <si>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</si>
  <si>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</si>
  <si>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</si>
  <si>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</si>
  <si>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</si>
  <si>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</si>
  <si>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</si>
  <si>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</si>
  <si>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</si>
  <si>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</si>
  <si>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</si>
  <si>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</si>
  <si>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</si>
  <si>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</si>
  <si>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</si>
  <si>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</si>
  <si>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</si>
  <si>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</si>
  <si>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</si>
  <si>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</si>
  <si>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</si>
  <si>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</si>
  <si>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</si>
  <si>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</si>
  <si>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</si>
  <si>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</si>
  <si>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</si>
  <si>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</si>
  <si>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</si>
  <si>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</si>
  <si>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</si>
  <si>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</si>
  <si>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</si>
  <si>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</si>
  <si>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</si>
  <si>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</si>
  <si>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</si>
  <si>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</si>
  <si>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</si>
  <si>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</si>
  <si>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</si>
  <si>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</si>
  <si>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</si>
  <si>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</si>
  <si>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</si>
  <si>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</si>
  <si>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</si>
  <si>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</si>
  <si>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</si>
  <si>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</si>
  <si>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</si>
  <si>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</si>
  <si>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</si>
  <si>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</si>
  <si>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</si>
  <si>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</si>
  <si>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</si>
  <si>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</si>
  <si>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</si>
  <si>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</si>
  <si>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</si>
  <si>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</si>
  <si>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</si>
  <si>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</si>
  <si>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</si>
  <si>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</si>
  <si>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</si>
  <si>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</si>
  <si>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</si>
  <si>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</si>
  <si>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</si>
  <si>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</si>
  <si>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</si>
  <si>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</si>
  <si>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</si>
  <si>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</si>
  <si>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</si>
  <si>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</si>
  <si>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</si>
  <si>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</si>
  <si>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</si>
  <si>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</si>
  <si>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</si>
  <si>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</si>
  <si>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</si>
  <si>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</si>
  <si>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</si>
  <si>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</si>
  <si>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</si>
  <si>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</si>
  <si>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</si>
  <si>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</si>
  <si>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</si>
  <si>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</si>
  <si>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</si>
  <si>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</si>
  <si>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</si>
  <si>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</si>
  <si>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</si>
  <si>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</si>
  <si>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</si>
  <si>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</si>
  <si>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</si>
  <si>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</si>
  <si>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</si>
  <si>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</si>
  <si>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</si>
  <si>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</si>
  <si>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</si>
  <si>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</si>
  <si>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</si>
  <si>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</si>
  <si>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</si>
  <si>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</si>
  <si>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</si>
  <si>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</si>
  <si>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</si>
  <si>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</si>
  <si>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</si>
  <si>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</si>
  <si>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</si>
  <si>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</si>
  <si>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</si>
  <si>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</si>
  <si>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</si>
  <si>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</si>
  <si>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</si>
  <si>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</si>
  <si>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</si>
  <si>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</si>
  <si>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</si>
  <si>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</si>
  <si>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</si>
  <si>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</si>
  <si>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</si>
  <si>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</si>
  <si>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</si>
  <si>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</si>
  <si>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</si>
  <si>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</si>
  <si>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</si>
  <si>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</si>
  <si>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</si>
  <si>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</si>
  <si>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</si>
  <si>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</si>
  <si>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</si>
  <si>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</si>
  <si>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</si>
  <si>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</si>
  <si>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</si>
  <si>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</si>
  <si>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</si>
  <si>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</si>
  <si>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</si>
  <si>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</si>
  <si>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</si>
  <si>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</si>
  <si>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</si>
  <si>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</si>
  <si>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</si>
  <si>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</si>
  <si>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</si>
  <si>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</si>
  <si>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</si>
  <si>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</si>
  <si>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</si>
  <si>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</si>
  <si>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</si>
  <si>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</si>
  <si>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</si>
  <si>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</si>
  <si>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</si>
  <si>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</si>
  <si>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</si>
  <si>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</si>
  <si>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</si>
  <si>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</si>
  <si>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</si>
  <si>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</si>
  <si>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</si>
  <si>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</si>
  <si>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</si>
  <si>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</si>
  <si>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</si>
  <si>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</si>
  <si>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</si>
  <si>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</si>
  <si>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</si>
  <si>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</si>
  <si>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</si>
  <si>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</si>
  <si>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</si>
  <si>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</si>
  <si>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</si>
  <si>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</si>
  <si>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</si>
  <si>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</si>
  <si>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</si>
  <si>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</si>
  <si>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</si>
  <si>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</si>
  <si>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</si>
  <si>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</si>
  <si>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</si>
  <si>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</si>
  <si>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</si>
  <si>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</si>
  <si>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</si>
  <si>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</si>
  <si>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</si>
  <si>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</si>
  <si>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</si>
  <si>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</si>
  <si>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</si>
  <si>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</si>
  <si>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</si>
  <si>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</si>
  <si>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</si>
  <si>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</si>
  <si>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</si>
  <si>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</si>
  <si>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</si>
  <si>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</si>
  <si>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</si>
  <si>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</si>
  <si>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</si>
  <si>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</si>
  <si>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</si>
  <si>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</si>
  <si>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</si>
  <si>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</si>
  <si>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</si>
  <si>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</si>
  <si>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</si>
  <si>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</si>
  <si>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</si>
  <si>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</si>
  <si>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</si>
  <si>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</si>
  <si>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</si>
  <si>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</si>
  <si>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</si>
  <si>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</si>
  <si>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</si>
  <si>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</si>
  <si>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</si>
  <si>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</si>
  <si>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</si>
  <si>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</si>
  <si>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</si>
  <si>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</si>
  <si>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</si>
  <si>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</si>
  <si>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</si>
  <si>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</si>
  <si>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</si>
  <si>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</si>
  <si>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</si>
  <si>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</si>
  <si>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</si>
  <si>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</si>
  <si>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</si>
  <si>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</si>
  <si>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</si>
  <si>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</si>
  <si>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</si>
  <si>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</si>
  <si>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</si>
  <si>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</si>
  <si>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</si>
  <si>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</si>
  <si>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</si>
  <si>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</si>
  <si>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</si>
  <si>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</si>
  <si>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</si>
  <si>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</si>
  <si>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</si>
  <si>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</si>
  <si>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</si>
  <si>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</si>
  <si>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</si>
  <si>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</si>
  <si>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</si>
  <si>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</si>
  <si>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</si>
  <si>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</si>
  <si>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</si>
  <si>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</si>
  <si>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</si>
  <si>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</si>
  <si>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</si>
  <si>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</si>
  <si>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</si>
  <si>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</si>
  <si>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</si>
  <si>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</si>
  <si>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</si>
  <si>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</si>
  <si>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</si>
  <si>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</si>
  <si>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</si>
  <si>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</si>
  <si>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</si>
  <si>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</si>
  <si>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</si>
  <si>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</si>
  <si>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</si>
  <si>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</si>
  <si>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</si>
  <si>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</si>
  <si>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</si>
  <si>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</si>
  <si>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</si>
  <si>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</si>
  <si>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</si>
  <si>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</si>
  <si>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</si>
  <si>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</si>
  <si>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</si>
  <si>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</si>
  <si>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</si>
  <si>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</si>
  <si>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</si>
  <si>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</si>
  <si>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</si>
  <si>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</si>
  <si>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</si>
  <si>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</si>
  <si>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</si>
  <si>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</si>
  <si>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</si>
  <si>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</si>
  <si>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</si>
  <si>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</si>
  <si>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</si>
  <si>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</si>
  <si>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</si>
  <si>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</si>
  <si>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</si>
  <si>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</si>
  <si>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</si>
  <si>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</si>
  <si>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</si>
  <si>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</si>
  <si>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</si>
  <si>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</si>
  <si>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</si>
  <si>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</si>
  <si>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</si>
  <si>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</si>
  <si>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</si>
  <si>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</si>
  <si>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</si>
  <si>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</si>
  <si>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</si>
  <si>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</si>
  <si>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</si>
  <si>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</si>
  <si>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</si>
  <si>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</si>
  <si>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</si>
  <si>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</si>
  <si>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</si>
  <si>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</si>
  <si>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</si>
  <si>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</si>
  <si>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</si>
  <si>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</si>
  <si>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</si>
  <si>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</si>
  <si>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</si>
  <si>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</si>
  <si>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</si>
  <si>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</si>
  <si>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</si>
  <si>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</si>
  <si>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</si>
  <si>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</si>
  <si>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</si>
  <si>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</si>
  <si>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</si>
  <si>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</si>
  <si>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</si>
  <si>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</si>
  <si>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</si>
  <si>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</si>
  <si>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</si>
  <si>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</si>
  <si>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</si>
  <si>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</si>
  <si>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</si>
  <si>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</si>
  <si>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</si>
  <si>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</si>
  <si>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</si>
  <si>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</si>
  <si>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</si>
  <si>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</si>
  <si>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</si>
  <si>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</si>
  <si>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</si>
  <si>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</si>
  <si>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</si>
  <si>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</si>
  <si>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</si>
  <si>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</si>
  <si>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</si>
  <si>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</si>
  <si>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</si>
  <si>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</si>
  <si>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</si>
  <si>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</si>
  <si>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</si>
  <si>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</si>
  <si>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</si>
  <si>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</si>
  <si>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</si>
  <si>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</si>
  <si>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</si>
  <si>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</si>
  <si>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</si>
  <si>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</si>
  <si>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</si>
  <si>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</si>
  <si>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</si>
  <si>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</si>
  <si>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</si>
  <si>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</si>
  <si>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</si>
  <si>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</si>
  <si>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</si>
  <si>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</si>
  <si>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</si>
  <si>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</si>
  <si>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</si>
  <si>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</si>
  <si>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</si>
  <si>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</si>
  <si>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</si>
  <si>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</si>
  <si>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</si>
  <si>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</si>
  <si>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</si>
  <si>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</si>
  <si>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</si>
  <si>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</si>
  <si>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</si>
  <si>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</si>
  <si>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</si>
  <si>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</si>
  <si>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</si>
  <si>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</si>
  <si>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</si>
  <si>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</si>
  <si>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</si>
  <si>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</si>
  <si>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</si>
  <si>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</si>
  <si>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</si>
  <si>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</si>
  <si>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</si>
  <si>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</si>
  <si>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</si>
  <si>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</si>
  <si>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</si>
  <si>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</si>
  <si>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</si>
  <si>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</si>
  <si>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</si>
  <si>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</si>
  <si>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</si>
  <si>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</si>
  <si>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</si>
  <si>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</si>
  <si>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</si>
  <si>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</si>
  <si>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</si>
  <si>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</si>
  <si>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</si>
  <si>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</si>
  <si>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</si>
  <si>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</si>
  <si>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</si>
  <si>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</si>
  <si>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</si>
  <si>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</si>
  <si>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</si>
  <si>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</si>
  <si>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</si>
  <si>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</si>
  <si>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</si>
  <si>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</si>
  <si>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</si>
  <si>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</si>
  <si>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</si>
  <si>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</si>
  <si>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</si>
  <si>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</si>
  <si>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</si>
  <si>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</si>
  <si>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</si>
  <si>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</si>
  <si>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</si>
  <si>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</si>
  <si>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</si>
  <si>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</si>
  <si>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</si>
  <si>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</si>
  <si>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</si>
  <si>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</si>
  <si>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</si>
  <si>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</si>
  <si>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</si>
  <si>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</si>
  <si>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</si>
  <si>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</si>
  <si>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</si>
  <si>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</si>
  <si>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</si>
  <si>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</si>
  <si>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</si>
  <si>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</si>
  <si>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</si>
  <si>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</si>
  <si>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</si>
  <si>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</si>
  <si>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</si>
  <si>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</si>
  <si>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</si>
  <si>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</si>
  <si>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</si>
  <si>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</si>
  <si>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</si>
  <si>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</si>
  <si>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</si>
  <si>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</si>
  <si>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</si>
  <si>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</si>
  <si>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</si>
  <si>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</si>
  <si>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</si>
  <si>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</si>
  <si>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</si>
  <si>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</si>
  <si>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</si>
  <si>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</si>
  <si>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</si>
  <si>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</si>
  <si>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</si>
  <si>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</si>
  <si>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</si>
  <si>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</si>
  <si>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</si>
  <si>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</si>
  <si>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</si>
  <si>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</si>
  <si>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</si>
  <si>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</si>
  <si>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</si>
  <si>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</si>
  <si>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</si>
  <si>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</si>
  <si>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</si>
  <si>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</si>
  <si>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</si>
  <si>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</si>
  <si>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</si>
  <si>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</si>
  <si>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</si>
  <si>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</si>
  <si>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</si>
  <si>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</si>
  <si>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</si>
  <si>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</si>
  <si>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</si>
  <si>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</si>
  <si>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</si>
  <si>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</si>
  <si>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</si>
  <si>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</si>
  <si>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</si>
  <si>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</si>
  <si>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</si>
  <si>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</si>
  <si>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</si>
  <si>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</si>
  <si>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</si>
  <si>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</si>
  <si>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</si>
  <si>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</si>
  <si>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</si>
  <si>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</si>
  <si>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</si>
  <si>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</si>
  <si>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</si>
  <si>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</si>
  <si>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</si>
  <si>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</si>
  <si>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</si>
  <si>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</si>
  <si>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</si>
  <si>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</si>
  <si>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</si>
  <si>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</si>
  <si>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</si>
  <si>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</si>
  <si>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</si>
  <si>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</si>
  <si>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</si>
  <si>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</si>
  <si>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</si>
  <si>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</si>
  <si>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</si>
  <si>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</si>
  <si>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</si>
  <si>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</si>
  <si>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</si>
  <si>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</si>
  <si>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</si>
  <si>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</si>
  <si>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</si>
  <si>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</si>
  <si>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</si>
  <si>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</si>
  <si>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</si>
  <si>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</si>
  <si>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</si>
  <si>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</si>
  <si>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</si>
  <si>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</si>
  <si>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</si>
  <si>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</si>
  <si>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</si>
  <si>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</si>
  <si>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</si>
  <si>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</si>
  <si>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</si>
  <si>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</si>
  <si>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</si>
  <si>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</si>
  <si>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</si>
  <si>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</si>
  <si>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</si>
  <si>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</si>
  <si>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</si>
  <si>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</si>
  <si>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</si>
  <si>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</si>
  <si>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</si>
  <si>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</si>
  <si>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</si>
  <si>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</si>
  <si>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</si>
  <si>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</si>
  <si>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</si>
  <si>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</si>
  <si>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</si>
  <si>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</si>
  <si>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</si>
  <si>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</si>
  <si>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</si>
  <si>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</si>
  <si>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</si>
  <si>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</si>
  <si>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</si>
  <si>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</si>
  <si>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</si>
  <si>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</si>
  <si>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</si>
  <si>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</si>
  <si>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</si>
  <si>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</si>
  <si>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</si>
  <si>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</si>
  <si>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</si>
  <si>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</si>
  <si>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</si>
  <si>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</si>
  <si>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</si>
  <si>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</si>
  <si>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</si>
  <si>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</si>
  <si>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</si>
  <si>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</si>
  <si>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</si>
  <si>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</si>
  <si>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</si>
  <si>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</si>
  <si>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</si>
  <si>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</si>
  <si>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</si>
  <si>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</si>
  <si>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</si>
  <si>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</si>
  <si>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</si>
  <si>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</si>
  <si>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</si>
  <si>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</si>
  <si>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</si>
  <si>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</si>
  <si>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</si>
  <si>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</si>
  <si>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</si>
  <si>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</si>
  <si>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</si>
  <si>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</si>
  <si>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</si>
  <si>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</si>
  <si>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</si>
  <si>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</si>
  <si>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</si>
  <si>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</si>
  <si>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</si>
  <si>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</si>
  <si>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</si>
  <si>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</si>
  <si>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</si>
  <si>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</si>
  <si>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</si>
  <si>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</si>
  <si>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</si>
  <si>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</si>
  <si>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</si>
  <si>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</si>
  <si>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</si>
  <si>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</si>
  <si>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</si>
  <si>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</si>
  <si>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</si>
  <si>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</si>
  <si>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</si>
  <si>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</si>
  <si>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</si>
  <si>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</si>
  <si>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</si>
  <si>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</si>
  <si>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</si>
  <si>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</si>
  <si>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</si>
  <si>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</si>
  <si>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</si>
  <si>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</si>
  <si>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</si>
  <si>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</si>
  <si>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</si>
  <si>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</si>
  <si>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</si>
  <si>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</si>
  <si>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</si>
  <si>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</si>
  <si>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</si>
  <si>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</si>
  <si>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</si>
  <si>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</si>
  <si>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</si>
  <si>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</si>
  <si>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</si>
  <si>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</si>
  <si>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</si>
  <si>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</si>
  <si>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</si>
  <si>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</si>
  <si>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</si>
  <si>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</si>
  <si>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</si>
  <si>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</si>
  <si>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</si>
  <si>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</si>
  <si>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</si>
  <si>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</si>
  <si>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</si>
  <si>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</si>
  <si>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</si>
  <si>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</si>
  <si>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</si>
  <si>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</si>
  <si>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</si>
  <si>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</si>
  <si>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</si>
  <si>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</si>
  <si>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</si>
  <si>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</si>
  <si>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</si>
  <si>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</si>
  <si>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</si>
  <si>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</si>
  <si>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</si>
  <si>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</si>
  <si>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</si>
  <si>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</si>
  <si>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</si>
  <si>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</si>
  <si>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</si>
  <si>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</si>
  <si>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</si>
  <si>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</si>
  <si>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</si>
  <si>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</si>
  <si>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</si>
  <si>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</si>
  <si>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</si>
  <si>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</si>
  <si>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</si>
  <si>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</si>
  <si>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</si>
  <si>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</si>
  <si>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</si>
  <si>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</si>
  <si>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</si>
  <si>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</si>
  <si>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</si>
  <si>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</si>
  <si>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</si>
  <si>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</si>
  <si>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</si>
  <si>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</si>
  <si>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</si>
  <si>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</si>
  <si>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</si>
  <si>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</si>
  <si>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</si>
  <si>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</si>
  <si>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</si>
  <si>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</si>
  <si>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</si>
  <si>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</si>
  <si>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</si>
  <si>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</si>
  <si>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</si>
  <si>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</si>
  <si>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</si>
  <si>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</si>
  <si>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</si>
  <si>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</si>
  <si>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</si>
  <si>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</si>
  <si>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</si>
  <si>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</si>
  <si>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</si>
  <si>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</si>
  <si>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</si>
  <si>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</si>
  <si>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</si>
  <si>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</si>
  <si>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</si>
  <si>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</si>
  <si>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</si>
  <si>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</si>
  <si>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</si>
  <si>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</si>
  <si>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</si>
  <si>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</si>
  <si>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</si>
  <si>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</si>
  <si>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</si>
  <si>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</si>
  <si>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</si>
  <si>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</si>
  <si>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</si>
  <si>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</si>
  <si>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</si>
  <si>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</si>
  <si>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</si>
  <si>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</si>
  <si>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</si>
  <si>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</si>
  <si>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</si>
  <si>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</si>
  <si>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</si>
  <si>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</si>
  <si>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</si>
  <si>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</si>
  <si>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</si>
  <si>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</si>
  <si>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</si>
  <si>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</si>
  <si>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</si>
  <si>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</si>
  <si>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</si>
  <si>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</si>
  <si>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</si>
  <si>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</si>
  <si>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</si>
  <si>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</si>
  <si>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</si>
  <si>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</si>
  <si>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</si>
  <si>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</si>
  <si>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</si>
  <si>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</si>
  <si>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</si>
  <si>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</si>
  <si>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</si>
  <si>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</si>
  <si>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</si>
  <si>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</si>
  <si>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</si>
  <si>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</si>
  <si>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</si>
  <si>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</si>
  <si>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</si>
  <si>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</si>
  <si>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</si>
  <si>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</si>
  <si>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</si>
  <si>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</si>
  <si>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</si>
  <si>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</si>
  <si>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</si>
  <si>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</si>
  <si>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</si>
  <si>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</si>
  <si>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</si>
  <si>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</si>
  <si>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</si>
  <si>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</si>
  <si>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</si>
  <si>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</si>
  <si>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</si>
  <si>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</si>
  <si>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</si>
  <si>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</si>
  <si>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</si>
  <si>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</si>
  <si>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</si>
  <si>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</si>
  <si>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</si>
  <si>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</si>
  <si>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</si>
  <si>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</si>
  <si>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</si>
  <si>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</si>
  <si>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</si>
  <si>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</si>
  <si>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</si>
  <si>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</si>
  <si>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</si>
  <si>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</si>
  <si>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</si>
  <si>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</si>
  <si>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</si>
  <si>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</si>
  <si>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</si>
  <si>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</si>
  <si>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</si>
  <si>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</si>
  <si>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</si>
  <si>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</si>
  <si>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</si>
  <si>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</si>
  <si>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</si>
  <si>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</si>
  <si>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</si>
  <si>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</si>
  <si>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</si>
  <si>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</si>
  <si>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</si>
  <si>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</si>
  <si>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</si>
  <si>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</si>
  <si>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</si>
  <si>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</si>
  <si>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</si>
  <si>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</si>
  <si>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</si>
  <si>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</si>
  <si>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</si>
  <si>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</si>
  <si>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</si>
  <si>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</si>
  <si>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</si>
  <si>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</si>
  <si>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</si>
  <si>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</si>
  <si>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</si>
  <si>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</si>
  <si>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</si>
  <si>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</si>
  <si>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</si>
  <si>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</si>
  <si>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</si>
  <si>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</si>
  <si>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</si>
  <si>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</si>
  <si>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</si>
  <si>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</si>
  <si>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</si>
  <si>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</si>
  <si>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</si>
  <si>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</si>
  <si>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</si>
  <si>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</si>
  <si>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</si>
  <si>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</si>
  <si>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</si>
  <si>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</si>
  <si>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</si>
  <si>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</si>
  <si>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</si>
  <si>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</si>
  <si>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</si>
  <si>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</si>
  <si>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</si>
  <si>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</si>
  <si>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</si>
  <si>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</si>
  <si>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</si>
  <si>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</si>
  <si>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</si>
  <si>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</si>
  <si>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</si>
  <si>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</si>
  <si>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</si>
  <si>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</si>
  <si>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</si>
  <si>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</si>
  <si>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</si>
  <si>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</si>
  <si>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</si>
  <si>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</si>
  <si>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</si>
  <si>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</si>
  <si>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</si>
  <si>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</si>
  <si>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</si>
  <si>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</si>
  <si>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</si>
  <si>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</si>
  <si>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</si>
  <si>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</si>
  <si>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</si>
  <si>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</si>
  <si>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</si>
  <si>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</si>
  <si>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</si>
  <si>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</si>
  <si>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</si>
  <si>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</si>
  <si>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</si>
  <si>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</si>
  <si>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</si>
  <si>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</si>
  <si>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</si>
  <si>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</si>
  <si>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</si>
  <si>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</si>
  <si>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</si>
  <si>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</si>
  <si>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</si>
  <si>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</si>
  <si>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</si>
  <si>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</si>
  <si>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</si>
  <si>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</si>
  <si>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</si>
  <si>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</si>
  <si>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</si>
  <si>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</si>
  <si>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</si>
  <si>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</si>
  <si>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</si>
  <si>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</si>
  <si>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</si>
  <si>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</si>
  <si>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</si>
  <si>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</si>
  <si>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</si>
  <si>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</si>
  <si>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</si>
  <si>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</si>
  <si>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</si>
  <si>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</si>
  <si>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</si>
  <si>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</si>
  <si>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</si>
  <si>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</si>
  <si>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</si>
  <si>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</si>
  <si>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</si>
  <si>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</si>
  <si>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</si>
  <si>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</si>
  <si>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</si>
  <si>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</si>
  <si>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</si>
  <si>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</si>
  <si>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</si>
  <si>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</si>
  <si>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</si>
  <si>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</si>
  <si>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</si>
  <si>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</si>
  <si>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</si>
  <si>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</si>
  <si>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</si>
  <si>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</si>
  <si>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</si>
  <si>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</si>
  <si>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</si>
  <si>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</si>
  <si>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</si>
  <si>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</si>
  <si>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</si>
  <si>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</si>
  <si>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</si>
  <si>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</si>
  <si>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</si>
  <si>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</si>
  <si>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</si>
  <si>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</si>
  <si>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</si>
  <si>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</si>
  <si>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</si>
  <si>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</si>
  <si>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</si>
  <si>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</si>
  <si>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</si>
  <si>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</si>
  <si>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</si>
  <si>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</si>
  <si>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</si>
  <si>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</si>
  <si>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</si>
  <si>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</si>
  <si>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</si>
  <si>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</si>
  <si>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</si>
  <si>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</si>
  <si>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</si>
  <si>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</si>
  <si>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</si>
  <si>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</si>
  <si>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</si>
  <si>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</si>
  <si>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</si>
  <si>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</si>
  <si>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</si>
  <si>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</si>
  <si>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</si>
  <si>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</si>
  <si>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</si>
  <si>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</si>
  <si>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</si>
  <si>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</si>
  <si>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</si>
  <si>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</si>
  <si>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</si>
  <si>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</si>
  <si>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</si>
  <si>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</si>
  <si>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</si>
  <si>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</si>
  <si>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</si>
  <si>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</si>
  <si>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</si>
  <si>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</si>
  <si>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</si>
  <si>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</si>
  <si>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</si>
  <si>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</si>
  <si>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</si>
  <si>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</si>
  <si>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</si>
  <si>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</si>
  <si>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</si>
  <si>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</si>
  <si>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</si>
  <si>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</si>
  <si>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</si>
  <si>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</si>
  <si>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</si>
  <si>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</si>
  <si>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</si>
  <si>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</si>
  <si>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</si>
  <si>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</si>
  <si>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</si>
  <si>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</si>
  <si>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</si>
  <si>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</si>
  <si>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</si>
  <si>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</si>
  <si>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</si>
  <si>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</si>
  <si>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</si>
  <si>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</si>
  <si>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</si>
  <si>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</si>
  <si>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</si>
  <si>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</si>
  <si>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</si>
  <si>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</si>
  <si>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</si>
  <si>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</si>
  <si>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</si>
  <si>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</si>
  <si>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</si>
  <si>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</si>
  <si>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</si>
  <si>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</si>
  <si>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</si>
  <si>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</si>
  <si>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</si>
  <si>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</si>
  <si>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</si>
  <si>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</si>
  <si>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</si>
  <si>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</si>
  <si>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</si>
  <si>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</si>
  <si>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</si>
  <si>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</si>
  <si>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</si>
  <si>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</si>
  <si>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</si>
  <si>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</si>
  <si>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</si>
  <si>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</si>
  <si>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</si>
  <si>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</si>
  <si>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</si>
  <si>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</si>
  <si>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</si>
  <si>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</si>
  <si>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</si>
  <si>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</si>
  <si>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</si>
  <si>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</si>
  <si>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</si>
  <si>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</si>
  <si>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</si>
  <si>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</si>
  <si>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</si>
  <si>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</si>
  <si>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</si>
  <si>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</si>
  <si>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</si>
  <si>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</si>
  <si>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</si>
  <si>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</si>
  <si>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</si>
  <si>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</si>
  <si>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</si>
  <si>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</si>
  <si>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</si>
  <si>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</si>
  <si>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</si>
  <si>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</si>
  <si>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</si>
  <si>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</si>
  <si>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</si>
  <si>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</si>
  <si>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</si>
  <si>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</si>
  <si>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</si>
  <si>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</si>
  <si>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</si>
  <si>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</si>
  <si>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</si>
  <si>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</si>
  <si>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</si>
  <si>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</si>
  <si>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</si>
  <si>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</si>
  <si>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</si>
  <si>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</si>
  <si>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</si>
  <si>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</si>
  <si>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</si>
  <si>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</si>
  <si>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</si>
  <si>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</si>
  <si>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</si>
  <si>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</si>
  <si>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</si>
  <si>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</si>
  <si>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</si>
  <si>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</si>
  <si>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</si>
  <si>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</si>
  <si>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</si>
  <si>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</si>
  <si>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</si>
  <si>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</si>
  <si>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</si>
  <si>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</si>
  <si>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</si>
  <si>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</si>
  <si>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</si>
  <si>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</si>
  <si>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</si>
  <si>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</si>
  <si>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</si>
  <si>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</si>
  <si>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</si>
  <si>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</si>
  <si>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</si>
  <si>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</si>
  <si>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</si>
  <si>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</si>
  <si>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</si>
  <si>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</si>
  <si>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</si>
  <si>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</si>
  <si>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</si>
  <si>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</si>
  <si>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</si>
  <si>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</si>
  <si>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</si>
  <si>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</si>
  <si>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</si>
  <si>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</si>
  <si>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</si>
  <si>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</si>
  <si>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</si>
  <si>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</si>
  <si>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</si>
  <si>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</si>
  <si>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</si>
  <si>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</si>
  <si>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</si>
  <si>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</si>
  <si>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</si>
  <si>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</si>
  <si>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</si>
  <si>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</si>
  <si>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</si>
  <si>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</si>
  <si>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</si>
  <si>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</si>
  <si>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</si>
  <si>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</si>
  <si>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</si>
  <si>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</si>
  <si>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</si>
  <si>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</si>
  <si>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</si>
  <si>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</si>
  <si>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</si>
  <si>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</si>
  <si>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</si>
  <si>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</si>
  <si>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</si>
  <si>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</si>
  <si>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</si>
  <si>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</si>
  <si>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</si>
  <si>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</si>
  <si>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</si>
  <si>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</si>
  <si>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</si>
  <si>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</si>
  <si>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</si>
  <si>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</si>
  <si>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</si>
  <si>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</si>
  <si>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</si>
  <si>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</si>
  <si>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</si>
  <si>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</si>
  <si>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</si>
  <si>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</si>
  <si>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</si>
  <si>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</si>
  <si>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</si>
  <si>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</si>
  <si>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</si>
  <si>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</si>
  <si>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</si>
  <si>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</si>
  <si>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</si>
  <si>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</si>
  <si>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</si>
  <si>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</si>
  <si>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</si>
  <si>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</si>
  <si>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</si>
  <si>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</si>
  <si>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</si>
  <si>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</si>
  <si>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</si>
  <si>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</si>
  <si>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</si>
  <si>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</si>
  <si>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</si>
  <si>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</si>
  <si>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</si>
  <si>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</si>
  <si>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</si>
  <si>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</si>
  <si>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</si>
  <si>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</si>
  <si>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</si>
  <si>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</si>
  <si>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</si>
  <si>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</si>
  <si>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</si>
  <si>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</si>
  <si>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</si>
  <si>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</si>
  <si>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</si>
  <si>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</si>
  <si>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</si>
  <si>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</si>
  <si>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</si>
  <si>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</si>
  <si>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</si>
  <si>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</si>
  <si>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</si>
  <si>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</si>
  <si>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</si>
  <si>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</si>
  <si>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</si>
  <si>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</si>
  <si>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</si>
  <si>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</si>
  <si>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</si>
  <si>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</si>
  <si>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</si>
  <si>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</si>
  <si>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</si>
  <si>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</si>
  <si>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</si>
  <si>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</si>
  <si>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</si>
  <si>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</si>
  <si>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</si>
  <si>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</si>
  <si>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</si>
  <si>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</si>
  <si>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</si>
  <si>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</si>
  <si>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</si>
  <si>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</si>
  <si>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</si>
  <si>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</si>
  <si>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</si>
  <si>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</si>
  <si>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</si>
  <si>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</si>
  <si>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</si>
  <si>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</si>
  <si>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</si>
  <si>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</si>
  <si>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</si>
  <si>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</si>
  <si>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</si>
  <si>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</si>
  <si>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</si>
  <si>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</si>
  <si>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</si>
  <si>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</si>
  <si>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</si>
  <si>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</si>
  <si>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</si>
  <si>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</si>
  <si>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</si>
  <si>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</si>
  <si>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</si>
  <si>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</si>
  <si>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</si>
  <si>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</si>
  <si>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</si>
  <si>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</si>
  <si>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</si>
  <si>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</si>
  <si>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</si>
  <si>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</si>
  <si>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</si>
  <si>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</si>
  <si>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</si>
  <si>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</si>
  <si>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</si>
  <si>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</si>
  <si>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</si>
  <si>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</si>
  <si>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</si>
  <si>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</si>
  <si>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</si>
  <si>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</si>
  <si>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</si>
  <si>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</si>
  <si>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</si>
  <si>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</si>
  <si>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</si>
  <si>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</si>
  <si>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</si>
  <si>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</si>
  <si>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</si>
  <si>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</si>
  <si>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</si>
  <si>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</si>
  <si>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</si>
  <si>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</si>
  <si>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</si>
  <si>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</si>
  <si>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</si>
  <si>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</si>
  <si>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</si>
  <si>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</si>
  <si>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</si>
  <si>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</si>
  <si>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</si>
  <si>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</si>
  <si>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</si>
  <si>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</si>
  <si>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</si>
  <si>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</si>
  <si>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</si>
  <si>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</si>
  <si>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</si>
  <si>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</si>
  <si>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</si>
  <si>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</si>
  <si>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</si>
  <si>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</si>
  <si>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</si>
  <si>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</si>
  <si>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</si>
  <si>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</si>
  <si>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</si>
  <si>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</si>
  <si>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</si>
  <si>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</si>
  <si>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</si>
  <si>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</si>
  <si>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</si>
  <si>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</si>
  <si>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</si>
  <si>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</si>
  <si>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</si>
  <si>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</si>
  <si>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</si>
  <si>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</si>
  <si>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</si>
  <si>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</si>
  <si>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</si>
  <si>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</si>
  <si>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</si>
  <si>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</si>
  <si>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</si>
  <si>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</si>
  <si>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</si>
  <si>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</si>
  <si>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</si>
  <si>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</si>
  <si>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</si>
  <si>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</si>
  <si>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</si>
  <si>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</si>
  <si>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</si>
  <si>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</si>
  <si>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</si>
  <si>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</si>
  <si>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</si>
  <si>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</si>
  <si>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</si>
  <si>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</si>
  <si>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</si>
  <si>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</si>
  <si>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</si>
  <si>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</si>
  <si>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</si>
  <si>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</si>
  <si>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</si>
  <si>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</si>
  <si>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</si>
  <si>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</si>
  <si>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</si>
  <si>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</si>
  <si>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</si>
  <si>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</si>
  <si>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</si>
  <si>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</si>
  <si>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</si>
  <si>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</si>
  <si>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</si>
  <si>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</si>
  <si>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</si>
  <si>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</si>
  <si>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</si>
  <si>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</si>
  <si>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</si>
  <si>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</si>
  <si>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</si>
  <si>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</si>
  <si>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</si>
  <si>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</si>
  <si>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</si>
  <si>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</si>
  <si>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</si>
  <si>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</si>
  <si>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</si>
  <si>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</si>
  <si>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</si>
  <si>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</si>
  <si>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</si>
  <si>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</si>
  <si>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</si>
  <si>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</si>
  <si>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</si>
  <si>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</si>
  <si>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</si>
  <si>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</si>
  <si>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</si>
  <si>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</si>
  <si>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</si>
  <si>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</si>
  <si>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</si>
  <si>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</si>
  <si>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</si>
  <si>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</si>
  <si>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</si>
  <si>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</si>
  <si>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</si>
  <si>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</si>
  <si>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</si>
  <si>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</si>
  <si>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</si>
  <si>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</si>
  <si>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</si>
  <si>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</si>
  <si>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</si>
  <si>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</si>
  <si>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</si>
  <si>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</si>
  <si>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</si>
  <si>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</si>
  <si>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</si>
  <si>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</si>
  <si>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</si>
  <si>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</si>
  <si>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</si>
  <si>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</si>
  <si>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</si>
  <si>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</si>
  <si>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</si>
  <si>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</si>
  <si>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</si>
  <si>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</si>
  <si>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</si>
  <si>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</si>
  <si>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</si>
  <si>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</si>
  <si>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</si>
  <si>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</si>
  <si>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</si>
  <si>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</si>
  <si>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</si>
  <si>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</si>
  <si>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</si>
  <si>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</si>
  <si>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</si>
  <si>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</si>
  <si>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</si>
  <si>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</si>
  <si>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</si>
  <si>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</si>
  <si>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</si>
  <si>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</si>
  <si>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</si>
  <si>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</si>
  <si>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</si>
  <si>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</si>
  <si>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</si>
  <si>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</si>
  <si>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</si>
  <si>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</si>
  <si>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</si>
  <si>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</si>
  <si>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</si>
  <si>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</si>
  <si>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</si>
  <si>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</si>
  <si>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</si>
  <si>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</si>
  <si>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</si>
  <si>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</si>
  <si>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</si>
  <si>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</si>
  <si>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</si>
  <si>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</si>
  <si>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</si>
  <si>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</si>
  <si>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</si>
  <si>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</si>
  <si>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</si>
  <si>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</si>
  <si>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</si>
  <si>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</si>
  <si>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</si>
  <si>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</si>
  <si>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</si>
  <si>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</si>
  <si>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</si>
  <si>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</si>
  <si>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</si>
  <si>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</si>
  <si>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</si>
  <si>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</si>
  <si>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</si>
  <si>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</si>
  <si>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</si>
  <si>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</si>
  <si>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</si>
  <si>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</si>
  <si>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</si>
  <si>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</si>
  <si>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</si>
  <si>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</si>
  <si>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</si>
  <si>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</si>
  <si>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</si>
  <si>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</si>
  <si>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</si>
  <si>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</si>
  <si>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</si>
  <si>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</si>
  <si>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</si>
  <si>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</si>
  <si>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</si>
  <si>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</si>
  <si>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</si>
  <si>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</si>
  <si>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</si>
  <si>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</si>
  <si>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</si>
  <si>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</si>
  <si>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</si>
  <si>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</si>
  <si>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</si>
  <si>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</si>
  <si>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</si>
  <si>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</si>
  <si>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</si>
  <si>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</si>
  <si>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</si>
  <si>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</si>
  <si>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</si>
  <si>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</si>
  <si>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</si>
  <si>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</si>
  <si>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</si>
  <si>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</si>
  <si>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</si>
  <si>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</si>
  <si>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</si>
  <si>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</si>
  <si>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</si>
  <si>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</si>
  <si>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</si>
  <si>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</si>
  <si>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</si>
  <si>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</si>
  <si>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</si>
  <si>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</si>
  <si>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</si>
  <si>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</si>
  <si>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</si>
  <si>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</si>
  <si>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</si>
  <si>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</si>
  <si>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</si>
  <si>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</si>
  <si>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</si>
  <si>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</si>
  <si>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</si>
  <si>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</si>
  <si>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</si>
  <si>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</si>
  <si>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</si>
  <si>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</si>
  <si>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</si>
  <si>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</si>
  <si>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</si>
  <si>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</si>
  <si>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</si>
  <si>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</si>
  <si>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</si>
  <si>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</si>
  <si>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</si>
  <si>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</si>
  <si>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</si>
  <si>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</si>
  <si>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</si>
  <si>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</si>
  <si>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</si>
  <si>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</si>
  <si>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</si>
  <si>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</si>
  <si>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</si>
  <si>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</si>
  <si>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</si>
  <si>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</si>
  <si>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</si>
  <si>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</si>
  <si>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</si>
  <si>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</si>
  <si>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</si>
  <si>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</si>
  <si>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</si>
  <si>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</si>
  <si>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</si>
  <si>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</si>
  <si>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</si>
  <si>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</si>
  <si>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</si>
  <si>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</si>
  <si>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</si>
  <si>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</si>
  <si>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</si>
  <si>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</si>
  <si>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</si>
  <si>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</si>
  <si>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</si>
  <si>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</si>
  <si>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</si>
  <si>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</si>
  <si>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</si>
  <si>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</si>
  <si>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</si>
  <si>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</si>
  <si>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</si>
  <si>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</si>
  <si>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</si>
  <si>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</si>
  <si>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</si>
  <si>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</si>
  <si>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</si>
  <si>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</si>
  <si>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</si>
  <si>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</si>
  <si>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</si>
  <si>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</si>
  <si>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</si>
  <si>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</si>
  <si>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</si>
  <si>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</si>
  <si>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</si>
  <si>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</si>
  <si>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</si>
  <si>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</si>
  <si>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</si>
  <si>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</si>
  <si>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</si>
  <si>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</si>
  <si>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</si>
  <si>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</si>
  <si>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</si>
  <si>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</si>
  <si>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</si>
  <si>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</si>
  <si>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</si>
  <si>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</si>
  <si>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</si>
  <si>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</si>
  <si>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</si>
  <si>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</si>
  <si>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</si>
  <si>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</si>
  <si>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</si>
  <si>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</si>
  <si>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</si>
  <si>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</si>
  <si>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</si>
  <si>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</si>
  <si>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</si>
  <si>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</si>
  <si>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</si>
  <si>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</si>
  <si>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</si>
  <si>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</si>
  <si>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</si>
  <si>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</si>
  <si>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</si>
  <si>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</si>
  <si>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</si>
  <si>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</si>
  <si>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</si>
  <si>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</si>
  <si>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</si>
  <si>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</si>
  <si>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</si>
  <si>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</si>
  <si>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</si>
  <si>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</si>
  <si>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</si>
  <si>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</si>
  <si>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</si>
  <si>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</si>
  <si>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</si>
  <si>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</si>
  <si>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</si>
  <si>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</si>
  <si>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</si>
  <si>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</si>
  <si>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</si>
  <si>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</si>
  <si>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</si>
  <si>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</si>
  <si>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</si>
  <si>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</si>
  <si>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</si>
  <si>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</si>
  <si>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</si>
  <si>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</si>
  <si>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</si>
  <si>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</si>
  <si>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</si>
  <si>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</si>
  <si>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</si>
  <si>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</si>
  <si>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</si>
  <si>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</si>
  <si>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</si>
  <si>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</si>
  <si>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</si>
  <si>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</si>
  <si>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</si>
  <si>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</si>
  <si>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</si>
  <si>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</si>
  <si>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</si>
  <si>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</si>
  <si>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</si>
  <si>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</si>
  <si>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</si>
  <si>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</si>
  <si>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</si>
  <si>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</si>
  <si>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</si>
  <si>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</si>
  <si>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</si>
  <si>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</si>
  <si>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</si>
  <si>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</si>
  <si>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</si>
  <si>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</si>
  <si>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</si>
  <si>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</si>
  <si>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</si>
  <si>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</si>
  <si>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</si>
  <si>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</si>
  <si>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</si>
  <si>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</si>
  <si>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</si>
  <si>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</si>
  <si>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</si>
  <si>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</si>
  <si>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</si>
  <si>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</si>
  <si>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</si>
  <si>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</si>
  <si>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</si>
  <si>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</si>
  <si>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</si>
  <si>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</si>
  <si>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</si>
  <si>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</si>
  <si>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</si>
  <si>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</si>
  <si>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</si>
  <si>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</si>
  <si>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</si>
  <si>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</si>
  <si>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</si>
  <si>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</si>
  <si>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</si>
  <si>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</si>
  <si>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</si>
  <si>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</si>
  <si>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</si>
  <si>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</si>
  <si>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</si>
  <si>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</si>
  <si>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</si>
  <si>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</si>
  <si>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</si>
  <si>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</si>
  <si>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</si>
  <si>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</si>
  <si>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</si>
  <si>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</si>
  <si>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</si>
  <si>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</si>
  <si>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</si>
  <si>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</si>
  <si>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</si>
  <si>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</si>
  <si>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</si>
  <si>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</si>
  <si>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</si>
  <si>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</si>
  <si>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</si>
  <si>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</si>
  <si>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</si>
  <si>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</si>
  <si>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</si>
  <si>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</si>
  <si>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</si>
  <si>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</si>
  <si>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</si>
  <si>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</si>
  <si>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</si>
  <si>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</si>
  <si>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</si>
  <si>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</si>
  <si>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</si>
  <si>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</si>
  <si>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</si>
  <si>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</si>
  <si>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</si>
  <si>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</si>
  <si>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</si>
  <si>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</si>
  <si>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</si>
  <si>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</si>
  <si>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</si>
  <si>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</si>
  <si>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</si>
  <si>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</si>
  <si>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</si>
  <si>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</si>
  <si>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</si>
  <si>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</si>
  <si>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</si>
  <si>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</si>
  <si>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</si>
  <si>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</si>
  <si>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</si>
  <si>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</si>
  <si>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</si>
  <si>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</si>
  <si>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</si>
  <si>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</si>
  <si>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</si>
  <si>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</si>
  <si>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</si>
  <si>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</si>
  <si>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</si>
  <si>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</si>
  <si>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</si>
  <si>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</si>
  <si>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</si>
  <si>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</si>
  <si>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</si>
  <si>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</si>
  <si>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</si>
  <si>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</si>
  <si>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</si>
  <si>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</si>
  <si>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</si>
  <si>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</si>
  <si>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</si>
  <si>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</si>
  <si>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</si>
  <si>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</si>
  <si>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</si>
  <si>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</si>
  <si>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</si>
  <si>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</si>
  <si>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</si>
  <si>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</si>
  <si>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</si>
  <si>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</si>
  <si>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</si>
  <si>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</si>
  <si>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</si>
  <si>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</si>
  <si>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</si>
  <si>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</si>
  <si>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</si>
  <si>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</si>
  <si>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</si>
  <si>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</si>
  <si>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</si>
  <si>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</si>
  <si>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</si>
  <si>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</si>
  <si>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</si>
  <si>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</si>
  <si>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</si>
  <si>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</si>
  <si>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</si>
  <si>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</si>
  <si>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</si>
  <si>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</si>
  <si>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</si>
  <si>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</si>
  <si>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</si>
  <si>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</si>
  <si>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</si>
  <si>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</si>
  <si>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</si>
  <si>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</si>
  <si>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</si>
  <si>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</si>
  <si>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</si>
  <si>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</si>
  <si>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</si>
  <si>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</si>
  <si>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</si>
  <si>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</si>
  <si>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</si>
  <si>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</si>
  <si>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</si>
  <si>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</si>
  <si>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</si>
  <si>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</si>
  <si>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</si>
  <si>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</si>
  <si>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</si>
  <si>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</si>
  <si>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</si>
  <si>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</si>
  <si>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</si>
  <si>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</si>
  <si>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</si>
  <si>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</si>
  <si>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</si>
  <si>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</si>
  <si>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</si>
  <si>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</si>
  <si>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</si>
  <si>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</si>
  <si>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</si>
  <si>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</si>
  <si>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</si>
  <si>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</si>
  <si>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</si>
  <si>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</si>
  <si>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</si>
  <si>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</si>
  <si>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</si>
  <si>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</si>
  <si>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</si>
  <si>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</si>
  <si>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</si>
  <si>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</si>
  <si>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</si>
  <si>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</si>
  <si>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</si>
  <si>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</si>
  <si>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</si>
  <si>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</si>
  <si>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</si>
  <si>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</si>
  <si>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</si>
  <si>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</si>
  <si>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</si>
  <si>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</si>
  <si>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</si>
  <si>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</si>
  <si>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</si>
  <si>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</si>
  <si>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</si>
  <si>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</si>
  <si>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</si>
  <si>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</si>
  <si>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</si>
  <si>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</si>
  <si>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</si>
  <si>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</si>
  <si>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</si>
  <si>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</si>
  <si>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</si>
  <si>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</si>
  <si>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</si>
  <si>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</si>
  <si>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</si>
  <si>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</si>
  <si>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</si>
  <si>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</si>
  <si>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</si>
  <si>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</si>
  <si>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</si>
  <si>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</si>
  <si>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</si>
  <si>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</si>
  <si>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</si>
  <si>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</si>
  <si>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</si>
  <si>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</si>
  <si>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</si>
  <si>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</si>
  <si>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</si>
  <si>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</si>
  <si>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</si>
  <si>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</si>
  <si>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</si>
  <si>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</si>
  <si>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</si>
  <si>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</si>
  <si>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</si>
  <si>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</si>
  <si>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</si>
  <si>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</si>
  <si>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</si>
  <si>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</si>
  <si>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</si>
  <si>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</si>
  <si>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</si>
  <si>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</si>
  <si>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</si>
  <si>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</si>
  <si>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</si>
  <si>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</si>
  <si>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</si>
  <si>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</si>
  <si>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</si>
  <si>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</si>
  <si>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</si>
  <si>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</si>
  <si>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</si>
  <si>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</si>
  <si>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</si>
  <si>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</si>
  <si>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</si>
  <si>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</si>
  <si>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</si>
  <si>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</si>
  <si>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</si>
  <si>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</si>
  <si>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</si>
  <si>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</si>
  <si>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</si>
  <si>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</si>
  <si>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</si>
  <si>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</si>
  <si>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</si>
  <si>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</si>
  <si>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</si>
  <si>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</si>
  <si>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</si>
  <si>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</si>
  <si>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</si>
  <si>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</si>
  <si>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</si>
  <si>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</si>
  <si>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</si>
  <si>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</si>
  <si>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</si>
  <si>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</si>
  <si>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</si>
  <si>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</si>
  <si>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</si>
  <si>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</si>
  <si>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</si>
  <si>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</si>
  <si>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</si>
  <si>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</si>
  <si>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</si>
  <si>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</si>
  <si>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</si>
  <si>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</si>
  <si>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</si>
  <si>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</si>
  <si>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</si>
  <si>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</si>
  <si>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</si>
  <si>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</si>
  <si>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</si>
  <si>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</si>
  <si>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</si>
  <si>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</si>
  <si>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</si>
  <si>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</si>
  <si>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</si>
  <si>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</si>
  <si>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</si>
  <si>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</si>
  <si>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</si>
  <si>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</si>
  <si>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</si>
  <si>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</si>
  <si>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</si>
  <si>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</si>
  <si>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</si>
  <si>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</si>
  <si>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</si>
  <si>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</si>
  <si>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</si>
  <si>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</si>
  <si>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</si>
  <si>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</si>
  <si>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</si>
  <si>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</si>
  <si>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</si>
  <si>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</si>
  <si>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</si>
  <si>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</si>
  <si>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</si>
  <si>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</si>
  <si>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</si>
  <si>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</si>
  <si>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</si>
  <si>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</si>
  <si>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</si>
  <si>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</si>
  <si>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</si>
  <si>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</si>
  <si>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</si>
  <si>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</si>
  <si>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</si>
  <si>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</si>
  <si>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</si>
  <si>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</si>
  <si>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</si>
  <si>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</si>
  <si>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</si>
  <si>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</si>
  <si>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</si>
  <si>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</si>
  <si>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</si>
  <si>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</si>
  <si>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</si>
  <si>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</si>
  <si>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</si>
  <si>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</si>
  <si>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</si>
  <si>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</si>
  <si>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</si>
  <si>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</si>
  <si>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</si>
  <si>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</si>
  <si>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</si>
  <si>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</si>
  <si>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</si>
  <si>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</si>
  <si>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</si>
  <si>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</si>
  <si>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</si>
  <si>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</si>
  <si>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</si>
  <si>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</si>
  <si>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</si>
  <si>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</si>
  <si>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</si>
  <si>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</si>
  <si>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</si>
  <si>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</si>
  <si>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</si>
  <si>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</si>
  <si>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</si>
  <si>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</si>
  <si>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</si>
  <si>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</si>
  <si>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</si>
  <si>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</si>
  <si>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</si>
  <si>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</si>
  <si>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</si>
  <si>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</si>
  <si>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</si>
  <si>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</si>
  <si>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</si>
  <si>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</si>
  <si>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</si>
  <si>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</si>
  <si>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</si>
  <si>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</si>
  <si>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</si>
  <si>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</si>
  <si>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</si>
  <si>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</si>
  <si>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</si>
  <si>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</si>
  <si>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</si>
  <si>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</si>
  <si>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</si>
  <si>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</si>
  <si>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</si>
  <si>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</si>
  <si>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</si>
  <si>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</si>
  <si>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</si>
  <si>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</si>
  <si>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</si>
  <si>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</si>
  <si>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</si>
  <si>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</si>
  <si>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</si>
  <si>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</si>
  <si>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</si>
  <si>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</si>
  <si>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</si>
  <si>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</si>
  <si>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</si>
  <si>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</si>
  <si>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</si>
  <si>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</si>
  <si>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</si>
  <si>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</si>
  <si>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</si>
  <si>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</si>
  <si>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</si>
  <si>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</si>
  <si>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</si>
  <si>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</si>
  <si>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</si>
  <si>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</si>
  <si>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</si>
  <si>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</si>
  <si>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</si>
  <si>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</si>
  <si>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</si>
  <si>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</si>
  <si>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</si>
  <si>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</si>
  <si>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</si>
  <si>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</si>
  <si>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</si>
  <si>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</si>
  <si>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</si>
  <si>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</si>
  <si>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</si>
  <si>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</si>
  <si>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</si>
  <si>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</si>
  <si>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</si>
  <si>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</si>
  <si>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</si>
  <si>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</si>
  <si>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</si>
  <si>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</si>
  <si>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</si>
  <si>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</si>
  <si>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</si>
  <si>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</si>
  <si>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</si>
  <si>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</si>
  <si>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</si>
  <si>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</si>
  <si>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</si>
  <si>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</si>
  <si>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</si>
  <si>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</si>
  <si>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</si>
  <si>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</si>
  <si>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</si>
  <si>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</si>
  <si>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EL PAUJIL</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</si>
  <si>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</si>
  <si>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</si>
  <si>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</si>
  <si>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</si>
  <si>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PTO RICO</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</si>
  <si>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Y EN LA MODALIDAD FAMI, APOYAR A LAS FAMILIAS EN DESARROLLO CON MUJERES GESTANTES, MADRES LACTANTES Y NIÑOS Y NIÑAS MENORES DE DOS (2) AÑOS QUE SE ENCUENTRAN EN VULNERABILIDAD PSICOAFECTIVA, NUTRICIONAL, ECONÓMICA Y SOCIAL.</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</si>
  <si>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</si>
  <si>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LAS SIGUIENTES FORMAS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</si>
  <si>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</si>
  <si>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</si>
  <si>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</si>
  <si>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</si>
  <si>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</si>
  <si>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</si>
  <si>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</si>
  <si>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</si>
  <si>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</si>
  <si>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</si>
  <si>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</si>
  <si>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</si>
  <si>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2021-18-10000533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</si>
  <si>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</si>
  <si>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4345344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</si>
</sst>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00" zoomScale="85" zoomScaleNormal="85" zoomScaleSheetLayoutView="40" zoomScalePageLayoutView="40" workbookViewId="0">
      <selection activeCell="G206" sqref="G206"/>
    </sheetView>
  </sheetViews>
  <sheetFormatPr baseColWidth="10" defaultColWidth="0" defaultRowHeight="14.3"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8" thickBot="1" x14ac:dyDescent="0.3"/>
    <row r="2" spans="1:20" ht="32.950000000000003" customHeight="1" x14ac:dyDescent="0.25">
      <c r="A2" s="13"/>
      <c r="B2" s="15"/>
      <c r="C2" s="218" t="s">
        <v>2653</v>
      </c>
      <c r="D2" s="219"/>
      <c r="E2" s="219"/>
      <c r="F2" s="219"/>
      <c r="G2" s="219"/>
      <c r="H2" s="219"/>
      <c r="I2" s="219"/>
      <c r="J2" s="219"/>
      <c r="K2" s="219"/>
      <c r="L2" s="239" t="s">
        <v>2640</v>
      </c>
      <c r="M2" s="239"/>
      <c r="N2" s="244" t="s">
        <v>2641</v>
      </c>
      <c r="O2" s="245"/>
    </row>
    <row r="3" spans="1:20" ht="32.950000000000003" customHeight="1" x14ac:dyDescent="0.25">
      <c r="A3" s="9"/>
      <c r="B3" s="8"/>
      <c r="C3" s="220"/>
      <c r="D3" s="221"/>
      <c r="E3" s="221"/>
      <c r="F3" s="221"/>
      <c r="G3" s="221"/>
      <c r="H3" s="221"/>
      <c r="I3" s="221"/>
      <c r="J3" s="221"/>
      <c r="K3" s="221"/>
      <c r="L3" s="246" t="s">
        <v>1</v>
      </c>
      <c r="M3" s="246"/>
      <c r="N3" s="246" t="s">
        <v>2642</v>
      </c>
      <c r="O3" s="248"/>
    </row>
    <row r="4" spans="1:20" ht="24.8" customHeight="1" thickBot="1" x14ac:dyDescent="0.3">
      <c r="A4" s="10"/>
      <c r="B4" s="12"/>
      <c r="C4" s="222"/>
      <c r="D4" s="223"/>
      <c r="E4" s="223"/>
      <c r="F4" s="223"/>
      <c r="G4" s="223"/>
      <c r="H4" s="223"/>
      <c r="I4" s="223"/>
      <c r="J4" s="223"/>
      <c r="K4" s="223"/>
      <c r="L4" s="249" t="s">
        <v>0</v>
      </c>
      <c r="M4" s="249"/>
      <c r="N4" s="249"/>
      <c r="O4" s="250"/>
    </row>
    <row r="5" spans="1:20" ht="8.35" customHeight="1" thickBot="1" x14ac:dyDescent="0.3">
      <c r="A5" s="5"/>
      <c r="B5" s="5"/>
      <c r="C5" s="31"/>
      <c r="D5" s="31"/>
      <c r="E5" s="31"/>
      <c r="F5" s="31"/>
      <c r="G5" s="31"/>
      <c r="H5" s="31"/>
      <c r="I5" s="31"/>
      <c r="J5" s="31"/>
      <c r="K5" s="31"/>
      <c r="L5" s="18"/>
      <c r="M5" s="18"/>
      <c r="N5" s="18"/>
      <c r="O5" s="18"/>
    </row>
    <row r="6" spans="1:20" s="19" customFormat="1" ht="31.6"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3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35" customHeight="1" thickBot="1" x14ac:dyDescent="0.3">
      <c r="A11" s="44"/>
      <c r="B11" s="22"/>
      <c r="C11" s="45"/>
      <c r="D11" s="45"/>
      <c r="E11" s="45"/>
      <c r="F11" s="45"/>
      <c r="G11" s="45"/>
      <c r="H11" s="45"/>
      <c r="I11" s="45"/>
      <c r="J11" s="45"/>
      <c r="K11" s="45"/>
      <c r="L11" s="46"/>
      <c r="M11" s="46"/>
      <c r="N11" s="46"/>
      <c r="O11" s="47"/>
    </row>
    <row r="12" spans="1:20" ht="8.35" customHeight="1" x14ac:dyDescent="0.25">
      <c r="A12" s="5"/>
      <c r="B12" s="5"/>
      <c r="C12" s="31"/>
      <c r="D12" s="31"/>
      <c r="E12" s="31"/>
      <c r="F12" s="31"/>
      <c r="G12" s="31"/>
      <c r="H12" s="31"/>
      <c r="I12" s="31"/>
      <c r="J12" s="31"/>
      <c r="K12" s="31"/>
      <c r="L12" s="18"/>
      <c r="M12" s="18"/>
      <c r="N12" s="18"/>
      <c r="O12" s="18"/>
    </row>
    <row r="13" spans="1:20" ht="8.35" customHeight="1" thickBot="1" x14ac:dyDescent="0.3">
      <c r="A13" s="5"/>
      <c r="B13" s="5"/>
      <c r="C13" s="31"/>
      <c r="D13" s="31"/>
      <c r="E13" s="31"/>
      <c r="F13" s="31"/>
      <c r="G13" s="31"/>
      <c r="H13" s="31"/>
      <c r="I13" s="31"/>
      <c r="J13" s="31"/>
      <c r="K13" s="31"/>
      <c r="L13" s="18"/>
      <c r="M13" s="18"/>
      <c r="N13" s="18"/>
      <c r="O13" s="18"/>
    </row>
    <row r="14" spans="1:20" ht="15.8" x14ac:dyDescent="0.25">
      <c r="A14" s="13"/>
      <c r="B14" s="14"/>
      <c r="C14" s="106" t="s">
        <v>2662</v>
      </c>
      <c r="D14" s="14"/>
      <c r="E14" s="14"/>
      <c r="F14" s="14"/>
      <c r="G14" s="14"/>
      <c r="H14" s="14"/>
      <c r="I14" s="14"/>
      <c r="J14" s="14"/>
      <c r="K14" s="14"/>
      <c r="L14" s="14"/>
      <c r="M14" s="14"/>
      <c r="N14" s="14"/>
      <c r="O14" s="15"/>
    </row>
    <row r="15" spans="1:20" ht="19.55" customHeight="1" thickBot="1" x14ac:dyDescent="0.3">
      <c r="A15" s="9"/>
      <c r="B15" s="32" t="s">
        <v>2635</v>
      </c>
      <c r="C15" s="156" t="s">
        <v>2715</v>
      </c>
      <c r="D15" s="35"/>
      <c r="E15" s="35"/>
      <c r="F15" s="5"/>
      <c r="G15" s="32" t="s">
        <v>1168</v>
      </c>
      <c r="H15" s="103" t="s">
        <v>404</v>
      </c>
      <c r="I15" s="32" t="s">
        <v>2624</v>
      </c>
      <c r="J15" s="108" t="s">
        <v>2626</v>
      </c>
      <c r="L15" s="224" t="s">
        <v>8</v>
      </c>
      <c r="M15" s="224"/>
      <c r="N15" s="128" t="s">
        <v>2663</v>
      </c>
      <c r="O15" s="8"/>
      <c r="Q15" s="51"/>
      <c r="R15" s="51"/>
      <c r="S15" s="51"/>
      <c r="T15" s="51"/>
    </row>
    <row r="16" spans="1:20" ht="15.8" thickBot="1" x14ac:dyDescent="0.3">
      <c r="A16" s="10"/>
      <c r="B16" s="11"/>
      <c r="D16" s="11"/>
      <c r="E16" s="11"/>
      <c r="F16" s="11"/>
      <c r="G16" s="11"/>
      <c r="H16" s="11"/>
      <c r="I16" s="11"/>
      <c r="J16" s="11"/>
      <c r="K16" s="11"/>
      <c r="L16" s="11"/>
      <c r="M16" s="11"/>
      <c r="N16" s="11"/>
      <c r="O16" s="12"/>
    </row>
    <row r="17" spans="1:23" s="19" customFormat="1" ht="31.6" customHeight="1" thickBot="1" x14ac:dyDescent="0.3">
      <c r="A17" s="204" t="s">
        <v>21</v>
      </c>
      <c r="B17" s="205"/>
      <c r="C17" s="205"/>
      <c r="D17" s="205"/>
      <c r="E17" s="205"/>
      <c r="F17" s="205"/>
      <c r="G17" s="205"/>
      <c r="H17" s="204" t="s">
        <v>12</v>
      </c>
      <c r="I17" s="205"/>
      <c r="J17" s="205"/>
      <c r="K17" s="205"/>
      <c r="L17" s="205"/>
      <c r="M17" s="205"/>
      <c r="N17" s="205"/>
      <c r="O17" s="206"/>
      <c r="P17" s="76"/>
    </row>
    <row r="18" spans="1:23" ht="14.95" x14ac:dyDescent="0.25">
      <c r="A18" s="9"/>
      <c r="B18" s="5"/>
      <c r="C18" s="5"/>
      <c r="D18" s="5"/>
      <c r="E18" s="5"/>
      <c r="F18" s="5"/>
      <c r="G18" s="5"/>
      <c r="H18" s="9"/>
      <c r="I18" s="5"/>
      <c r="J18" s="5"/>
      <c r="K18" s="5"/>
      <c r="L18" s="5"/>
      <c r="M18" s="5"/>
      <c r="N18" s="5"/>
      <c r="O18" s="8"/>
    </row>
    <row r="19" spans="1:23" ht="24.65"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1" customHeight="1" x14ac:dyDescent="0.25">
      <c r="A20" s="9"/>
      <c r="B20" s="109">
        <v>900114253</v>
      </c>
      <c r="C20" s="5"/>
      <c r="D20" s="73"/>
      <c r="E20" s="5"/>
      <c r="F20" s="5"/>
      <c r="G20" s="5"/>
      <c r="H20" s="243"/>
      <c r="I20" s="149" t="s">
        <v>404</v>
      </c>
      <c r="J20" s="150" t="s">
        <v>406</v>
      </c>
      <c r="K20" s="151">
        <v>5815008172</v>
      </c>
      <c r="L20" s="152">
        <v>44194</v>
      </c>
      <c r="M20" s="152">
        <v>44561</v>
      </c>
      <c r="N20" s="135">
        <f>+(M20-L20)/30</f>
        <v>12.233333333333333</v>
      </c>
      <c r="O20" s="138"/>
      <c r="U20" s="134"/>
      <c r="V20" s="105">
        <f ca="1">NOW()</f>
        <v>44193.642108912034</v>
      </c>
      <c r="W20" s="105">
        <f ca="1">NOW()</f>
        <v>44193.642108912034</v>
      </c>
    </row>
    <row r="21" spans="1:23" ht="30.1" customHeight="1" outlineLevel="1" x14ac:dyDescent="0.25">
      <c r="A21" s="9"/>
      <c r="B21" s="71"/>
      <c r="C21" s="5"/>
      <c r="D21" s="5"/>
      <c r="E21" s="5"/>
      <c r="F21" s="5"/>
      <c r="G21" s="5"/>
      <c r="H21" s="70"/>
      <c r="I21" s="149"/>
      <c r="J21" s="150"/>
      <c r="K21" s="151"/>
      <c r="L21" s="152"/>
      <c r="M21" s="152"/>
      <c r="N21" s="135">
        <f t="shared" ref="N21:N35" si="0">+(M21-L21)/30</f>
        <v>0</v>
      </c>
      <c r="O21" s="139"/>
    </row>
    <row r="22" spans="1:23" ht="30.1" customHeight="1" outlineLevel="1" x14ac:dyDescent="0.25">
      <c r="A22" s="9"/>
      <c r="B22" s="71"/>
      <c r="C22" s="5"/>
      <c r="D22" s="5"/>
      <c r="E22" s="5"/>
      <c r="F22" s="5"/>
      <c r="G22" s="5"/>
      <c r="H22" s="70"/>
      <c r="I22" s="149"/>
      <c r="J22" s="150"/>
      <c r="K22" s="151"/>
      <c r="L22" s="152"/>
      <c r="M22" s="152"/>
      <c r="N22" s="136">
        <f t="shared" ref="N22:N33" si="1">+(M22-L22)/30</f>
        <v>0</v>
      </c>
      <c r="O22" s="139"/>
    </row>
    <row r="23" spans="1:23" ht="30.1"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1" customHeight="1" outlineLevel="1" x14ac:dyDescent="0.25">
      <c r="A24" s="9"/>
      <c r="B24" s="101"/>
      <c r="C24" s="21"/>
      <c r="D24" s="21"/>
      <c r="E24" s="21"/>
      <c r="F24" s="5"/>
      <c r="G24" s="5"/>
      <c r="H24" s="70"/>
      <c r="I24" s="149"/>
      <c r="J24" s="150"/>
      <c r="K24" s="151"/>
      <c r="L24" s="152"/>
      <c r="M24" s="152"/>
      <c r="N24" s="136">
        <f t="shared" si="1"/>
        <v>0</v>
      </c>
      <c r="O24" s="139"/>
    </row>
    <row r="25" spans="1:23" ht="30.1" customHeight="1" outlineLevel="1" x14ac:dyDescent="0.25">
      <c r="A25" s="9"/>
      <c r="B25" s="101"/>
      <c r="C25" s="21"/>
      <c r="D25" s="21"/>
      <c r="E25" s="21"/>
      <c r="F25" s="5"/>
      <c r="G25" s="5"/>
      <c r="H25" s="70"/>
      <c r="I25" s="149"/>
      <c r="J25" s="150"/>
      <c r="K25" s="151"/>
      <c r="L25" s="152"/>
      <c r="M25" s="152"/>
      <c r="N25" s="136">
        <f t="shared" si="1"/>
        <v>0</v>
      </c>
      <c r="O25" s="139"/>
    </row>
    <row r="26" spans="1:23" ht="30.1" customHeight="1" outlineLevel="1" x14ac:dyDescent="0.25">
      <c r="A26" s="9"/>
      <c r="B26" s="101"/>
      <c r="C26" s="21"/>
      <c r="D26" s="21"/>
      <c r="E26" s="21"/>
      <c r="F26" s="5"/>
      <c r="G26" s="5"/>
      <c r="H26" s="70"/>
      <c r="I26" s="149"/>
      <c r="J26" s="150"/>
      <c r="K26" s="151"/>
      <c r="L26" s="152"/>
      <c r="M26" s="152"/>
      <c r="N26" s="136">
        <f t="shared" si="1"/>
        <v>0</v>
      </c>
      <c r="O26" s="139"/>
    </row>
    <row r="27" spans="1:23" ht="30.1" customHeight="1" outlineLevel="1" x14ac:dyDescent="0.25">
      <c r="A27" s="9"/>
      <c r="B27" s="101"/>
      <c r="C27" s="21"/>
      <c r="D27" s="21"/>
      <c r="E27" s="21"/>
      <c r="F27" s="5"/>
      <c r="G27" s="5"/>
      <c r="H27" s="70"/>
      <c r="I27" s="149"/>
      <c r="J27" s="150"/>
      <c r="K27" s="151"/>
      <c r="L27" s="152"/>
      <c r="M27" s="152"/>
      <c r="N27" s="136">
        <f t="shared" si="1"/>
        <v>0</v>
      </c>
      <c r="O27" s="139"/>
    </row>
    <row r="28" spans="1:23" ht="30.1" customHeight="1" outlineLevel="1" x14ac:dyDescent="0.25">
      <c r="A28" s="9"/>
      <c r="B28" s="101"/>
      <c r="C28" s="21"/>
      <c r="D28" s="21"/>
      <c r="E28" s="21"/>
      <c r="F28" s="5"/>
      <c r="G28" s="5"/>
      <c r="H28" s="70"/>
      <c r="I28" s="149"/>
      <c r="J28" s="150"/>
      <c r="K28" s="151"/>
      <c r="L28" s="152"/>
      <c r="M28" s="152"/>
      <c r="N28" s="136">
        <f t="shared" si="1"/>
        <v>0</v>
      </c>
      <c r="O28" s="139"/>
    </row>
    <row r="29" spans="1:23" ht="30.1" customHeight="1" outlineLevel="1" x14ac:dyDescent="0.25">
      <c r="A29" s="9"/>
      <c r="B29" s="71"/>
      <c r="C29" s="5"/>
      <c r="D29" s="5"/>
      <c r="E29" s="5"/>
      <c r="F29" s="5"/>
      <c r="G29" s="5"/>
      <c r="H29" s="70"/>
      <c r="I29" s="149"/>
      <c r="J29" s="150"/>
      <c r="K29" s="151"/>
      <c r="L29" s="152"/>
      <c r="M29" s="152"/>
      <c r="N29" s="136">
        <f t="shared" si="1"/>
        <v>0</v>
      </c>
      <c r="O29" s="139"/>
    </row>
    <row r="30" spans="1:23" ht="30.1" customHeight="1" outlineLevel="1" x14ac:dyDescent="0.25">
      <c r="A30" s="9"/>
      <c r="B30" s="71"/>
      <c r="C30" s="5"/>
      <c r="D30" s="5"/>
      <c r="E30" s="5"/>
      <c r="F30" s="5"/>
      <c r="G30" s="5"/>
      <c r="H30" s="70"/>
      <c r="I30" s="149"/>
      <c r="J30" s="150"/>
      <c r="K30" s="151"/>
      <c r="L30" s="152"/>
      <c r="M30" s="152"/>
      <c r="N30" s="136">
        <f t="shared" si="1"/>
        <v>0</v>
      </c>
      <c r="O30" s="139"/>
    </row>
    <row r="31" spans="1:23" ht="30.1" customHeight="1" outlineLevel="1" x14ac:dyDescent="0.25">
      <c r="A31" s="9"/>
      <c r="B31" s="71"/>
      <c r="C31" s="5"/>
      <c r="D31" s="5"/>
      <c r="E31" s="5"/>
      <c r="F31" s="5"/>
      <c r="G31" s="5"/>
      <c r="H31" s="70"/>
      <c r="I31" s="149"/>
      <c r="J31" s="150"/>
      <c r="K31" s="151"/>
      <c r="L31" s="152"/>
      <c r="M31" s="152"/>
      <c r="N31" s="136">
        <f t="shared" si="1"/>
        <v>0</v>
      </c>
      <c r="O31" s="139"/>
    </row>
    <row r="32" spans="1:23" ht="30.1" customHeight="1" outlineLevel="1" x14ac:dyDescent="0.25">
      <c r="A32" s="9"/>
      <c r="B32" s="71"/>
      <c r="C32" s="5"/>
      <c r="D32" s="5"/>
      <c r="E32" s="5"/>
      <c r="F32" s="5"/>
      <c r="G32" s="5"/>
      <c r="H32" s="70"/>
      <c r="I32" s="149"/>
      <c r="J32" s="150"/>
      <c r="K32" s="151"/>
      <c r="L32" s="152"/>
      <c r="M32" s="152"/>
      <c r="N32" s="136">
        <f t="shared" si="1"/>
        <v>0</v>
      </c>
      <c r="O32" s="139"/>
    </row>
    <row r="33" spans="1:16" ht="30.1" customHeight="1" outlineLevel="1" x14ac:dyDescent="0.25">
      <c r="A33" s="9"/>
      <c r="B33" s="71"/>
      <c r="C33" s="5"/>
      <c r="D33" s="5"/>
      <c r="E33" s="5"/>
      <c r="F33" s="5"/>
      <c r="G33" s="5"/>
      <c r="H33" s="70"/>
      <c r="I33" s="149"/>
      <c r="J33" s="150"/>
      <c r="K33" s="151"/>
      <c r="L33" s="152"/>
      <c r="M33" s="152"/>
      <c r="N33" s="136">
        <f t="shared" si="1"/>
        <v>0</v>
      </c>
      <c r="O33" s="139"/>
    </row>
    <row r="34" spans="1:16" ht="30.1" customHeight="1" outlineLevel="1" x14ac:dyDescent="0.25">
      <c r="A34" s="9"/>
      <c r="B34" s="71"/>
      <c r="C34" s="5"/>
      <c r="D34" s="5"/>
      <c r="E34" s="5"/>
      <c r="F34" s="5"/>
      <c r="G34" s="5"/>
      <c r="H34" s="70"/>
      <c r="I34" s="149"/>
      <c r="J34" s="150"/>
      <c r="K34" s="151"/>
      <c r="L34" s="152"/>
      <c r="M34" s="152"/>
      <c r="N34" s="136">
        <f t="shared" si="0"/>
        <v>0</v>
      </c>
      <c r="O34" s="139"/>
    </row>
    <row r="35" spans="1:16" ht="30.1" customHeight="1" outlineLevel="1" x14ac:dyDescent="0.25">
      <c r="A35" s="9"/>
      <c r="B35" s="71"/>
      <c r="C35" s="5"/>
      <c r="D35" s="5"/>
      <c r="E35" s="5"/>
      <c r="F35" s="5"/>
      <c r="G35" s="5"/>
      <c r="H35" s="70"/>
      <c r="I35" s="149"/>
      <c r="J35" s="150"/>
      <c r="K35" s="151"/>
      <c r="L35" s="152"/>
      <c r="M35" s="152"/>
      <c r="N35" s="136">
        <f t="shared" si="0"/>
        <v>0</v>
      </c>
      <c r="O35" s="139"/>
    </row>
    <row r="36" spans="1:16" ht="14.95"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1" customHeight="1" x14ac:dyDescent="0.25">
      <c r="A38" s="9"/>
      <c r="B38" s="238" t="str">
        <f>VLOOKUP(B20,EAS!A2:B1439,2,0)</f>
        <v>HORIZONTES FUNDACIÓN PARA EL AMOR Y LA SALUD</v>
      </c>
      <c r="C38" s="238"/>
      <c r="D38" s="238"/>
      <c r="E38" s="238"/>
      <c r="F38" s="238"/>
      <c r="G38" s="5"/>
      <c r="H38" s="132"/>
      <c r="I38" s="247" t="s">
        <v>7</v>
      </c>
      <c r="J38" s="247"/>
      <c r="K38" s="247"/>
      <c r="L38" s="247"/>
      <c r="M38" s="247"/>
      <c r="N38" s="247"/>
      <c r="O38" s="133"/>
    </row>
    <row r="39" spans="1:16" ht="43" customHeight="1" thickBot="1" x14ac:dyDescent="0.3">
      <c r="A39" s="10"/>
      <c r="B39" s="11"/>
      <c r="C39" s="11"/>
      <c r="D39" s="11"/>
      <c r="E39" s="11"/>
      <c r="F39" s="11"/>
      <c r="G39" s="11"/>
      <c r="H39" s="10"/>
      <c r="I39" s="233" t="s">
        <v>2716</v>
      </c>
      <c r="J39" s="233"/>
      <c r="K39" s="233"/>
      <c r="L39" s="233"/>
      <c r="M39" s="233"/>
      <c r="N39" s="233"/>
      <c r="O39" s="12"/>
    </row>
    <row r="40" spans="1:16" ht="15.8" thickBot="1" x14ac:dyDescent="0.3"/>
    <row r="41" spans="1:16" s="19" customFormat="1" ht="31.6" customHeight="1" thickBot="1" x14ac:dyDescent="0.3">
      <c r="A41" s="204" t="s">
        <v>3</v>
      </c>
      <c r="B41" s="205"/>
      <c r="C41" s="205"/>
      <c r="D41" s="205"/>
      <c r="E41" s="205"/>
      <c r="F41" s="205"/>
      <c r="G41" s="205"/>
      <c r="H41" s="205"/>
      <c r="I41" s="205"/>
      <c r="J41" s="205"/>
      <c r="K41" s="205"/>
      <c r="L41" s="205"/>
      <c r="M41" s="205"/>
      <c r="N41" s="205"/>
      <c r="O41" s="206"/>
      <c r="P41" s="76"/>
    </row>
    <row r="42" spans="1:16" ht="8.35" customHeight="1" thickBot="1" x14ac:dyDescent="0.3"/>
    <row r="43" spans="1:16" s="19" customFormat="1" ht="31.6" customHeight="1" thickBot="1" x14ac:dyDescent="0.3">
      <c r="A43" s="182" t="s">
        <v>4</v>
      </c>
      <c r="B43" s="183"/>
      <c r="C43" s="183"/>
      <c r="D43" s="183"/>
      <c r="E43" s="183"/>
      <c r="F43" s="183"/>
      <c r="G43" s="183"/>
      <c r="H43" s="183"/>
      <c r="I43" s="183"/>
      <c r="J43" s="183"/>
      <c r="K43" s="183"/>
      <c r="L43" s="183"/>
      <c r="M43" s="183"/>
      <c r="N43" s="183"/>
      <c r="O43" s="184"/>
      <c r="P43" s="76"/>
    </row>
    <row r="44" spans="1:16" ht="14.9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3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8"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8" customHeight="1" x14ac:dyDescent="0.25">
      <c r="A49" s="143">
        <v>2</v>
      </c>
      <c r="B49" s="111" t="s">
        <v>2664</v>
      </c>
      <c r="C49" s="124" t="s">
        <v>31</v>
      </c>
      <c r="D49" s="110">
        <v>201</v>
      </c>
      <c r="E49" s="145">
        <v>41995</v>
      </c>
      <c r="F49" s="145">
        <v>42368</v>
      </c>
      <c r="G49" s="160">
        <f t="shared" ref="G49:G50" si="2">IF(AND(E49&lt;&gt;"",F49&lt;&gt;""),((F49-E49)/30),"")</f>
        <v>12.433333333333334</v>
      </c>
      <c r="H49" s="114" t="s">
        <v>2693</v>
      </c>
      <c r="I49" s="113" t="s">
        <v>404</v>
      </c>
      <c r="J49" s="113" t="s">
        <v>2694</v>
      </c>
      <c r="K49" s="116">
        <v>4024441096</v>
      </c>
      <c r="L49" s="124" t="s">
        <v>1148</v>
      </c>
      <c r="M49" s="117">
        <v>1</v>
      </c>
      <c r="N49" s="124" t="s">
        <v>27</v>
      </c>
      <c r="O49" s="124" t="s">
        <v>26</v>
      </c>
      <c r="P49" s="78"/>
    </row>
    <row r="50" spans="1:16" s="6" customFormat="1" ht="24.8" customHeight="1" x14ac:dyDescent="0.25">
      <c r="A50" s="143">
        <v>3</v>
      </c>
      <c r="B50" s="111" t="s">
        <v>2664</v>
      </c>
      <c r="C50" s="124" t="s">
        <v>31</v>
      </c>
      <c r="D50" s="110">
        <v>145</v>
      </c>
      <c r="E50" s="145">
        <v>41518</v>
      </c>
      <c r="F50" s="145">
        <v>41988</v>
      </c>
      <c r="G50" s="160">
        <f t="shared" si="2"/>
        <v>15.666666666666666</v>
      </c>
      <c r="H50" s="119" t="s">
        <v>2695</v>
      </c>
      <c r="I50" s="113" t="s">
        <v>404</v>
      </c>
      <c r="J50" s="113" t="s">
        <v>406</v>
      </c>
      <c r="K50" s="116">
        <v>1312834224</v>
      </c>
      <c r="L50" s="124" t="s">
        <v>1148</v>
      </c>
      <c r="M50" s="117">
        <v>1</v>
      </c>
      <c r="N50" s="124" t="s">
        <v>27</v>
      </c>
      <c r="O50" s="124" t="s">
        <v>26</v>
      </c>
      <c r="P50" s="78"/>
    </row>
    <row r="51" spans="1:16" s="6" customFormat="1" ht="24.8" customHeight="1" outlineLevel="1" x14ac:dyDescent="0.25">
      <c r="A51" s="143">
        <v>4</v>
      </c>
      <c r="B51" s="111" t="s">
        <v>2664</v>
      </c>
      <c r="C51" s="124" t="s">
        <v>31</v>
      </c>
      <c r="D51" s="110">
        <v>94</v>
      </c>
      <c r="E51" s="145">
        <v>42396</v>
      </c>
      <c r="F51" s="145">
        <v>42674</v>
      </c>
      <c r="G51" s="160">
        <f t="shared" ref="G51:G107" si="3">IF(AND(E51&lt;&gt;"",F51&lt;&gt;""),((F51-E51)/30),"")</f>
        <v>9.2666666666666675</v>
      </c>
      <c r="H51" s="114" t="s">
        <v>2696</v>
      </c>
      <c r="I51" s="113" t="s">
        <v>404</v>
      </c>
      <c r="J51" s="113" t="s">
        <v>406</v>
      </c>
      <c r="K51" s="116">
        <v>726767384</v>
      </c>
      <c r="L51" s="124" t="s">
        <v>1148</v>
      </c>
      <c r="M51" s="117">
        <v>1</v>
      </c>
      <c r="N51" s="124" t="s">
        <v>27</v>
      </c>
      <c r="O51" s="124" t="s">
        <v>26</v>
      </c>
      <c r="P51" s="78"/>
    </row>
    <row r="52" spans="1:16" s="7" customFormat="1" ht="24.8" customHeight="1" outlineLevel="1" x14ac:dyDescent="0.25">
      <c r="A52" s="144">
        <v>5</v>
      </c>
      <c r="B52" s="111" t="s">
        <v>2664</v>
      </c>
      <c r="C52" s="124" t="s">
        <v>31</v>
      </c>
      <c r="D52" s="110">
        <v>93</v>
      </c>
      <c r="E52" s="145">
        <v>42396</v>
      </c>
      <c r="F52" s="145">
        <v>42674</v>
      </c>
      <c r="G52" s="160">
        <f t="shared" si="3"/>
        <v>9.2666666666666675</v>
      </c>
      <c r="H52" s="119" t="s">
        <v>2696</v>
      </c>
      <c r="I52" s="113" t="s">
        <v>404</v>
      </c>
      <c r="J52" s="113" t="s">
        <v>406</v>
      </c>
      <c r="K52" s="116">
        <v>1559960599</v>
      </c>
      <c r="L52" s="124" t="s">
        <v>1148</v>
      </c>
      <c r="M52" s="117">
        <v>1</v>
      </c>
      <c r="N52" s="124" t="s">
        <v>27</v>
      </c>
      <c r="O52" s="124" t="s">
        <v>26</v>
      </c>
      <c r="P52" s="79"/>
    </row>
    <row r="53" spans="1:16" s="7" customFormat="1" ht="24.8" customHeight="1" outlineLevel="1" x14ac:dyDescent="0.25">
      <c r="A53" s="144">
        <v>6</v>
      </c>
      <c r="B53" s="111" t="s">
        <v>2664</v>
      </c>
      <c r="C53" s="124" t="s">
        <v>31</v>
      </c>
      <c r="D53" s="110">
        <v>89</v>
      </c>
      <c r="E53" s="145">
        <v>42394</v>
      </c>
      <c r="F53" s="145">
        <v>42719</v>
      </c>
      <c r="G53" s="160">
        <f t="shared" si="3"/>
        <v>10.833333333333334</v>
      </c>
      <c r="H53" s="119" t="s">
        <v>2697</v>
      </c>
      <c r="I53" s="113" t="s">
        <v>404</v>
      </c>
      <c r="J53" s="113" t="s">
        <v>2698</v>
      </c>
      <c r="K53" s="116">
        <v>2107555625</v>
      </c>
      <c r="L53" s="124" t="s">
        <v>1148</v>
      </c>
      <c r="M53" s="117">
        <v>1</v>
      </c>
      <c r="N53" s="124" t="s">
        <v>27</v>
      </c>
      <c r="O53" s="124" t="s">
        <v>26</v>
      </c>
      <c r="P53" s="79"/>
    </row>
    <row r="54" spans="1:16" s="7" customFormat="1" ht="24.8" customHeight="1" outlineLevel="1" x14ac:dyDescent="0.25">
      <c r="A54" s="144">
        <v>7</v>
      </c>
      <c r="B54" s="111" t="s">
        <v>2664</v>
      </c>
      <c r="C54" s="124" t="s">
        <v>31</v>
      </c>
      <c r="D54" s="110">
        <v>93</v>
      </c>
      <c r="E54" s="145">
        <v>42396</v>
      </c>
      <c r="F54" s="145">
        <v>42674</v>
      </c>
      <c r="G54" s="160">
        <f t="shared" si="3"/>
        <v>9.2666666666666675</v>
      </c>
      <c r="H54" s="114" t="s">
        <v>2696</v>
      </c>
      <c r="I54" s="113" t="s">
        <v>404</v>
      </c>
      <c r="J54" s="113" t="s">
        <v>2698</v>
      </c>
      <c r="K54" s="118">
        <v>1559960599</v>
      </c>
      <c r="L54" s="124" t="s">
        <v>1148</v>
      </c>
      <c r="M54" s="117">
        <v>1</v>
      </c>
      <c r="N54" s="124" t="s">
        <v>27</v>
      </c>
      <c r="O54" s="124" t="s">
        <v>26</v>
      </c>
      <c r="P54" s="79"/>
    </row>
    <row r="55" spans="1:16" s="7" customFormat="1" ht="24.8" customHeight="1" outlineLevel="1" x14ac:dyDescent="0.25">
      <c r="A55" s="144">
        <v>8</v>
      </c>
      <c r="B55" s="111" t="s">
        <v>2664</v>
      </c>
      <c r="C55" s="124" t="s">
        <v>31</v>
      </c>
      <c r="D55" s="110">
        <v>201</v>
      </c>
      <c r="E55" s="145">
        <v>41995</v>
      </c>
      <c r="F55" s="145">
        <v>42368</v>
      </c>
      <c r="G55" s="160">
        <f t="shared" si="3"/>
        <v>12.433333333333334</v>
      </c>
      <c r="H55" s="114" t="s">
        <v>2693</v>
      </c>
      <c r="I55" s="113" t="s">
        <v>404</v>
      </c>
      <c r="J55" s="113" t="s">
        <v>2699</v>
      </c>
      <c r="K55" s="118">
        <v>4024441096</v>
      </c>
      <c r="L55" s="124" t="s">
        <v>1148</v>
      </c>
      <c r="M55" s="117">
        <v>1</v>
      </c>
      <c r="N55" s="124" t="s">
        <v>27</v>
      </c>
      <c r="O55" s="124" t="s">
        <v>26</v>
      </c>
      <c r="P55" s="79"/>
    </row>
    <row r="56" spans="1:16" s="7" customFormat="1" ht="24.8" customHeight="1" outlineLevel="1" x14ac:dyDescent="0.25">
      <c r="A56" s="144">
        <v>9</v>
      </c>
      <c r="B56" s="111" t="s">
        <v>2664</v>
      </c>
      <c r="C56" s="124" t="s">
        <v>31</v>
      </c>
      <c r="D56" s="110">
        <v>89</v>
      </c>
      <c r="E56" s="145">
        <v>42394</v>
      </c>
      <c r="F56" s="145">
        <v>42719</v>
      </c>
      <c r="G56" s="160">
        <f t="shared" si="3"/>
        <v>10.833333333333334</v>
      </c>
      <c r="H56" s="114" t="s">
        <v>2697</v>
      </c>
      <c r="I56" s="113" t="s">
        <v>404</v>
      </c>
      <c r="J56" s="113" t="s">
        <v>419</v>
      </c>
      <c r="K56" s="118">
        <v>2107555625</v>
      </c>
      <c r="L56" s="124" t="s">
        <v>1148</v>
      </c>
      <c r="M56" s="117">
        <v>1</v>
      </c>
      <c r="N56" s="124" t="s">
        <v>27</v>
      </c>
      <c r="O56" s="124" t="s">
        <v>26</v>
      </c>
      <c r="P56" s="79"/>
    </row>
    <row r="57" spans="1:16" s="7" customFormat="1" ht="24.8" customHeight="1" outlineLevel="1" x14ac:dyDescent="0.25">
      <c r="A57" s="144">
        <v>10</v>
      </c>
      <c r="B57" s="64" t="s">
        <v>2664</v>
      </c>
      <c r="C57" s="124" t="s">
        <v>31</v>
      </c>
      <c r="D57" s="63">
        <v>93</v>
      </c>
      <c r="E57" s="145">
        <v>42396</v>
      </c>
      <c r="F57" s="145">
        <v>42674</v>
      </c>
      <c r="G57" s="160">
        <f t="shared" si="3"/>
        <v>9.2666666666666675</v>
      </c>
      <c r="H57" s="64" t="s">
        <v>2696</v>
      </c>
      <c r="I57" s="63" t="s">
        <v>404</v>
      </c>
      <c r="J57" s="63" t="s">
        <v>419</v>
      </c>
      <c r="K57" s="66">
        <v>1559960599</v>
      </c>
      <c r="L57" s="124" t="s">
        <v>1148</v>
      </c>
      <c r="M57" s="117">
        <v>1</v>
      </c>
      <c r="N57" s="124" t="s">
        <v>27</v>
      </c>
      <c r="O57" s="124" t="s">
        <v>26</v>
      </c>
      <c r="P57" s="79"/>
    </row>
    <row r="58" spans="1:16" s="7" customFormat="1" ht="24.8" customHeight="1" outlineLevel="1" x14ac:dyDescent="0.25">
      <c r="A58" s="144">
        <v>11</v>
      </c>
      <c r="B58" s="64" t="s">
        <v>2664</v>
      </c>
      <c r="C58" s="124" t="s">
        <v>31</v>
      </c>
      <c r="D58" s="63">
        <v>13</v>
      </c>
      <c r="E58" s="145">
        <v>40922</v>
      </c>
      <c r="F58" s="145">
        <v>41273</v>
      </c>
      <c r="G58" s="160">
        <f t="shared" si="3"/>
        <v>11.7</v>
      </c>
      <c r="H58" s="64" t="s">
        <v>2700</v>
      </c>
      <c r="I58" s="63" t="s">
        <v>404</v>
      </c>
      <c r="J58" s="63" t="s">
        <v>406</v>
      </c>
      <c r="K58" s="66">
        <v>268795766</v>
      </c>
      <c r="L58" s="124" t="s">
        <v>1148</v>
      </c>
      <c r="M58" s="117">
        <v>1</v>
      </c>
      <c r="N58" s="124" t="s">
        <v>27</v>
      </c>
      <c r="O58" s="65" t="s">
        <v>1148</v>
      </c>
      <c r="P58" s="79"/>
    </row>
    <row r="59" spans="1:16" s="7" customFormat="1" ht="24.8" customHeight="1" outlineLevel="1" x14ac:dyDescent="0.25">
      <c r="A59" s="144">
        <v>12</v>
      </c>
      <c r="B59" s="64" t="s">
        <v>2664</v>
      </c>
      <c r="C59" s="124" t="s">
        <v>31</v>
      </c>
      <c r="D59" s="63">
        <v>244</v>
      </c>
      <c r="E59" s="145">
        <v>41258</v>
      </c>
      <c r="F59" s="145">
        <v>41988</v>
      </c>
      <c r="G59" s="160">
        <f t="shared" si="3"/>
        <v>24.333333333333332</v>
      </c>
      <c r="H59" s="64" t="s">
        <v>2701</v>
      </c>
      <c r="I59" s="63" t="s">
        <v>404</v>
      </c>
      <c r="J59" s="63" t="s">
        <v>406</v>
      </c>
      <c r="K59" s="66">
        <v>397310175</v>
      </c>
      <c r="L59" s="124" t="s">
        <v>1148</v>
      </c>
      <c r="M59" s="117">
        <v>1</v>
      </c>
      <c r="N59" s="124" t="s">
        <v>27</v>
      </c>
      <c r="O59" s="65" t="s">
        <v>1148</v>
      </c>
      <c r="P59" s="79"/>
    </row>
    <row r="60" spans="1:16" s="7" customFormat="1" ht="24.8" customHeight="1" outlineLevel="1" x14ac:dyDescent="0.25">
      <c r="A60" s="144">
        <v>13</v>
      </c>
      <c r="B60" s="64" t="s">
        <v>2664</v>
      </c>
      <c r="C60" s="124" t="s">
        <v>31</v>
      </c>
      <c r="D60" s="63">
        <v>239</v>
      </c>
      <c r="E60" s="145">
        <v>41258</v>
      </c>
      <c r="F60" s="145">
        <v>42004</v>
      </c>
      <c r="G60" s="160">
        <f t="shared" si="3"/>
        <v>24.866666666666667</v>
      </c>
      <c r="H60" s="64" t="s">
        <v>2701</v>
      </c>
      <c r="I60" s="63" t="s">
        <v>404</v>
      </c>
      <c r="J60" s="63" t="s">
        <v>406</v>
      </c>
      <c r="K60" s="66">
        <v>1141924088</v>
      </c>
      <c r="L60" s="124" t="s">
        <v>1148</v>
      </c>
      <c r="M60" s="117">
        <v>1</v>
      </c>
      <c r="N60" s="124" t="s">
        <v>27</v>
      </c>
      <c r="O60" s="124" t="s">
        <v>1148</v>
      </c>
      <c r="P60" s="79"/>
    </row>
    <row r="61" spans="1:16" s="7" customFormat="1" ht="24.8" customHeight="1" outlineLevel="1" x14ac:dyDescent="0.25">
      <c r="A61" s="144">
        <v>14</v>
      </c>
      <c r="B61" s="64" t="s">
        <v>2664</v>
      </c>
      <c r="C61" s="124" t="s">
        <v>31</v>
      </c>
      <c r="D61" s="63">
        <v>68</v>
      </c>
      <c r="E61" s="145">
        <v>41295</v>
      </c>
      <c r="F61" s="145">
        <v>41639</v>
      </c>
      <c r="G61" s="160">
        <f t="shared" si="3"/>
        <v>11.466666666666667</v>
      </c>
      <c r="H61" s="64" t="s">
        <v>2702</v>
      </c>
      <c r="I61" s="63" t="s">
        <v>404</v>
      </c>
      <c r="J61" s="63" t="s">
        <v>406</v>
      </c>
      <c r="K61" s="66">
        <v>383097770</v>
      </c>
      <c r="L61" s="124" t="s">
        <v>1148</v>
      </c>
      <c r="M61" s="117">
        <v>1</v>
      </c>
      <c r="N61" s="124" t="s">
        <v>27</v>
      </c>
      <c r="O61" s="124" t="s">
        <v>1148</v>
      </c>
      <c r="P61" s="79"/>
    </row>
    <row r="62" spans="1:16" s="7" customFormat="1" ht="24.8" customHeight="1" outlineLevel="1" x14ac:dyDescent="0.25">
      <c r="A62" s="144">
        <v>15</v>
      </c>
      <c r="B62" s="64" t="s">
        <v>2664</v>
      </c>
      <c r="C62" s="124" t="s">
        <v>31</v>
      </c>
      <c r="D62" s="63">
        <v>70</v>
      </c>
      <c r="E62" s="145">
        <v>41295</v>
      </c>
      <c r="F62" s="145">
        <v>41639</v>
      </c>
      <c r="G62" s="160">
        <f t="shared" si="3"/>
        <v>11.466666666666667</v>
      </c>
      <c r="H62" s="64" t="s">
        <v>2703</v>
      </c>
      <c r="I62" s="63" t="s">
        <v>404</v>
      </c>
      <c r="J62" s="63" t="s">
        <v>406</v>
      </c>
      <c r="K62" s="66">
        <v>776573213</v>
      </c>
      <c r="L62" s="124" t="s">
        <v>1148</v>
      </c>
      <c r="M62" s="117">
        <v>1</v>
      </c>
      <c r="N62" s="124" t="s">
        <v>27</v>
      </c>
      <c r="O62" s="124" t="s">
        <v>1148</v>
      </c>
      <c r="P62" s="79"/>
    </row>
    <row r="63" spans="1:16" s="7" customFormat="1" ht="24.8" customHeight="1" outlineLevel="1" x14ac:dyDescent="0.25">
      <c r="A63" s="144">
        <v>16</v>
      </c>
      <c r="B63" s="64" t="s">
        <v>2664</v>
      </c>
      <c r="C63" s="124" t="s">
        <v>31</v>
      </c>
      <c r="D63" s="63">
        <v>75</v>
      </c>
      <c r="E63" s="145">
        <v>41660</v>
      </c>
      <c r="F63" s="145">
        <v>42034</v>
      </c>
      <c r="G63" s="160">
        <f t="shared" si="3"/>
        <v>12.466666666666667</v>
      </c>
      <c r="H63" s="64" t="s">
        <v>2696</v>
      </c>
      <c r="I63" s="63" t="s">
        <v>404</v>
      </c>
      <c r="J63" s="63" t="s">
        <v>406</v>
      </c>
      <c r="K63" s="66">
        <v>519899398</v>
      </c>
      <c r="L63" s="124" t="s">
        <v>1148</v>
      </c>
      <c r="M63" s="117">
        <v>1</v>
      </c>
      <c r="N63" s="124" t="s">
        <v>27</v>
      </c>
      <c r="O63" s="124" t="s">
        <v>1148</v>
      </c>
      <c r="P63" s="79"/>
    </row>
    <row r="64" spans="1:16" s="7" customFormat="1" ht="24.8" customHeight="1" outlineLevel="1" x14ac:dyDescent="0.25">
      <c r="A64" s="144">
        <v>17</v>
      </c>
      <c r="B64" s="64" t="s">
        <v>2664</v>
      </c>
      <c r="C64" s="124" t="s">
        <v>31</v>
      </c>
      <c r="D64" s="63">
        <v>76</v>
      </c>
      <c r="E64" s="145">
        <v>41661</v>
      </c>
      <c r="F64" s="145">
        <v>42034</v>
      </c>
      <c r="G64" s="160">
        <f t="shared" si="3"/>
        <v>12.433333333333334</v>
      </c>
      <c r="H64" s="64" t="s">
        <v>2696</v>
      </c>
      <c r="I64" s="63" t="s">
        <v>404</v>
      </c>
      <c r="J64" s="63" t="s">
        <v>406</v>
      </c>
      <c r="K64" s="66">
        <v>823244839</v>
      </c>
      <c r="L64" s="124" t="s">
        <v>1148</v>
      </c>
      <c r="M64" s="117">
        <v>1</v>
      </c>
      <c r="N64" s="124" t="s">
        <v>27</v>
      </c>
      <c r="O64" s="124" t="s">
        <v>1148</v>
      </c>
      <c r="P64" s="79"/>
    </row>
    <row r="65" spans="1:16" s="7" customFormat="1" ht="24.8" customHeight="1" outlineLevel="1" x14ac:dyDescent="0.25">
      <c r="A65" s="144">
        <v>18</v>
      </c>
      <c r="B65" s="64" t="s">
        <v>2664</v>
      </c>
      <c r="C65" s="124" t="s">
        <v>31</v>
      </c>
      <c r="D65" s="63">
        <v>190</v>
      </c>
      <c r="E65" s="145">
        <v>41991</v>
      </c>
      <c r="F65" s="145">
        <v>42368</v>
      </c>
      <c r="G65" s="160">
        <f t="shared" si="3"/>
        <v>12.566666666666666</v>
      </c>
      <c r="H65" s="64" t="s">
        <v>2693</v>
      </c>
      <c r="I65" s="63" t="s">
        <v>404</v>
      </c>
      <c r="J65" s="63" t="s">
        <v>406</v>
      </c>
      <c r="K65" s="66">
        <v>1141471866</v>
      </c>
      <c r="L65" s="124" t="s">
        <v>1148</v>
      </c>
      <c r="M65" s="117">
        <v>1</v>
      </c>
      <c r="N65" s="124" t="s">
        <v>27</v>
      </c>
      <c r="O65" s="124" t="s">
        <v>1148</v>
      </c>
      <c r="P65" s="79"/>
    </row>
    <row r="66" spans="1:16" s="7" customFormat="1" ht="24.8" customHeight="1" outlineLevel="1" x14ac:dyDescent="0.25">
      <c r="A66" s="144">
        <v>19</v>
      </c>
      <c r="B66" s="64" t="s">
        <v>2664</v>
      </c>
      <c r="C66" s="124" t="s">
        <v>31</v>
      </c>
      <c r="D66" s="63">
        <v>62</v>
      </c>
      <c r="E66" s="145">
        <v>42037</v>
      </c>
      <c r="F66" s="145">
        <v>42369</v>
      </c>
      <c r="G66" s="160">
        <f t="shared" si="3"/>
        <v>11.066666666666666</v>
      </c>
      <c r="H66" s="64" t="s">
        <v>2704</v>
      </c>
      <c r="I66" s="63" t="s">
        <v>404</v>
      </c>
      <c r="J66" s="63" t="s">
        <v>406</v>
      </c>
      <c r="K66" s="66">
        <v>793759648</v>
      </c>
      <c r="L66" s="124" t="s">
        <v>1148</v>
      </c>
      <c r="M66" s="117">
        <v>1</v>
      </c>
      <c r="N66" s="124" t="s">
        <v>27</v>
      </c>
      <c r="O66" s="124" t="s">
        <v>1148</v>
      </c>
      <c r="P66" s="79"/>
    </row>
    <row r="67" spans="1:16" s="7" customFormat="1" ht="24.8" customHeight="1" outlineLevel="1" x14ac:dyDescent="0.25">
      <c r="A67" s="144">
        <v>20</v>
      </c>
      <c r="B67" s="64" t="s">
        <v>2664</v>
      </c>
      <c r="C67" s="124" t="s">
        <v>31</v>
      </c>
      <c r="D67" s="63">
        <v>61</v>
      </c>
      <c r="E67" s="145">
        <v>42037</v>
      </c>
      <c r="F67" s="145">
        <v>42369</v>
      </c>
      <c r="G67" s="160">
        <f t="shared" si="3"/>
        <v>11.066666666666666</v>
      </c>
      <c r="H67" s="64" t="s">
        <v>2705</v>
      </c>
      <c r="I67" s="63" t="s">
        <v>404</v>
      </c>
      <c r="J67" s="63" t="s">
        <v>406</v>
      </c>
      <c r="K67" s="66">
        <v>511422968</v>
      </c>
      <c r="L67" s="124" t="s">
        <v>1148</v>
      </c>
      <c r="M67" s="117">
        <v>1</v>
      </c>
      <c r="N67" s="124" t="s">
        <v>27</v>
      </c>
      <c r="O67" s="124" t="s">
        <v>1148</v>
      </c>
      <c r="P67" s="79"/>
    </row>
    <row r="68" spans="1:16" s="7" customFormat="1" ht="24.8" customHeight="1" outlineLevel="1" x14ac:dyDescent="0.25">
      <c r="A68" s="144">
        <v>21</v>
      </c>
      <c r="B68" s="64" t="s">
        <v>2664</v>
      </c>
      <c r="C68" s="124" t="s">
        <v>31</v>
      </c>
      <c r="D68" s="63">
        <v>74</v>
      </c>
      <c r="E68" s="145">
        <v>42065</v>
      </c>
      <c r="F68" s="145">
        <v>42369</v>
      </c>
      <c r="G68" s="160">
        <f t="shared" si="3"/>
        <v>10.133333333333333</v>
      </c>
      <c r="H68" s="64" t="s">
        <v>2706</v>
      </c>
      <c r="I68" s="63" t="s">
        <v>404</v>
      </c>
      <c r="J68" s="63" t="s">
        <v>406</v>
      </c>
      <c r="K68" s="66">
        <v>600294860</v>
      </c>
      <c r="L68" s="124" t="s">
        <v>1148</v>
      </c>
      <c r="M68" s="117">
        <v>1</v>
      </c>
      <c r="N68" s="124" t="s">
        <v>27</v>
      </c>
      <c r="O68" s="124" t="s">
        <v>1148</v>
      </c>
      <c r="P68" s="79"/>
    </row>
    <row r="69" spans="1:16" s="7" customFormat="1" ht="24.8" customHeight="1" outlineLevel="1" x14ac:dyDescent="0.25">
      <c r="A69" s="144">
        <v>22</v>
      </c>
      <c r="B69" s="64" t="s">
        <v>2664</v>
      </c>
      <c r="C69" s="124" t="s">
        <v>31</v>
      </c>
      <c r="D69" s="63">
        <v>80</v>
      </c>
      <c r="E69" s="145">
        <v>42394</v>
      </c>
      <c r="F69" s="145">
        <v>42719</v>
      </c>
      <c r="G69" s="160">
        <f t="shared" si="3"/>
        <v>10.833333333333334</v>
      </c>
      <c r="H69" s="64" t="s">
        <v>2707</v>
      </c>
      <c r="I69" s="63" t="s">
        <v>404</v>
      </c>
      <c r="J69" s="63" t="s">
        <v>406</v>
      </c>
      <c r="K69" s="66">
        <v>732322388</v>
      </c>
      <c r="L69" s="124" t="s">
        <v>1148</v>
      </c>
      <c r="M69" s="117">
        <v>1</v>
      </c>
      <c r="N69" s="124" t="s">
        <v>27</v>
      </c>
      <c r="O69" s="124" t="s">
        <v>1148</v>
      </c>
      <c r="P69" s="79"/>
    </row>
    <row r="70" spans="1:16" s="7" customFormat="1" ht="24.8" customHeight="1" outlineLevel="1" x14ac:dyDescent="0.25">
      <c r="A70" s="144">
        <v>23</v>
      </c>
      <c r="B70" s="64" t="s">
        <v>2664</v>
      </c>
      <c r="C70" s="124" t="s">
        <v>31</v>
      </c>
      <c r="D70" s="63">
        <v>227</v>
      </c>
      <c r="E70" s="145">
        <v>42675</v>
      </c>
      <c r="F70" s="145">
        <v>43312</v>
      </c>
      <c r="G70" s="160">
        <f t="shared" si="3"/>
        <v>21.233333333333334</v>
      </c>
      <c r="H70" s="64" t="s">
        <v>2708</v>
      </c>
      <c r="I70" s="63" t="s">
        <v>404</v>
      </c>
      <c r="J70" s="63" t="s">
        <v>406</v>
      </c>
      <c r="K70" s="66">
        <v>790431898</v>
      </c>
      <c r="L70" s="124" t="s">
        <v>1148</v>
      </c>
      <c r="M70" s="117">
        <v>1</v>
      </c>
      <c r="N70" s="124" t="s">
        <v>27</v>
      </c>
      <c r="O70" s="124" t="s">
        <v>1148</v>
      </c>
      <c r="P70" s="79"/>
    </row>
    <row r="71" spans="1:16" s="7" customFormat="1" ht="24.8" customHeight="1" outlineLevel="1" x14ac:dyDescent="0.25">
      <c r="A71" s="144">
        <v>24</v>
      </c>
      <c r="B71" s="64" t="s">
        <v>2664</v>
      </c>
      <c r="C71" s="124" t="s">
        <v>31</v>
      </c>
      <c r="D71" s="63">
        <v>228</v>
      </c>
      <c r="E71" s="145">
        <v>42675</v>
      </c>
      <c r="F71" s="145">
        <v>43312</v>
      </c>
      <c r="G71" s="160">
        <f t="shared" si="3"/>
        <v>21.233333333333334</v>
      </c>
      <c r="H71" s="64" t="s">
        <v>2708</v>
      </c>
      <c r="I71" s="63" t="s">
        <v>404</v>
      </c>
      <c r="J71" s="63" t="s">
        <v>406</v>
      </c>
      <c r="K71" s="66">
        <v>3510470427</v>
      </c>
      <c r="L71" s="124" t="s">
        <v>1148</v>
      </c>
      <c r="M71" s="117">
        <v>1</v>
      </c>
      <c r="N71" s="124" t="s">
        <v>27</v>
      </c>
      <c r="O71" s="124" t="s">
        <v>1148</v>
      </c>
      <c r="P71" s="79"/>
    </row>
    <row r="72" spans="1:16" s="7" customFormat="1" ht="24.8" customHeight="1" outlineLevel="1" x14ac:dyDescent="0.25">
      <c r="A72" s="144">
        <v>25</v>
      </c>
      <c r="B72" s="64" t="s">
        <v>2664</v>
      </c>
      <c r="C72" s="124" t="s">
        <v>31</v>
      </c>
      <c r="D72" s="63">
        <v>290</v>
      </c>
      <c r="E72" s="145">
        <v>42720</v>
      </c>
      <c r="F72" s="145">
        <v>43084</v>
      </c>
      <c r="G72" s="160">
        <f t="shared" si="3"/>
        <v>12.133333333333333</v>
      </c>
      <c r="H72" s="64" t="s">
        <v>2709</v>
      </c>
      <c r="I72" s="63" t="s">
        <v>404</v>
      </c>
      <c r="J72" s="63" t="s">
        <v>406</v>
      </c>
      <c r="K72" s="66">
        <v>1240952080</v>
      </c>
      <c r="L72" s="124" t="s">
        <v>1148</v>
      </c>
      <c r="M72" s="117">
        <v>1</v>
      </c>
      <c r="N72" s="124" t="s">
        <v>27</v>
      </c>
      <c r="O72" s="124" t="s">
        <v>1148</v>
      </c>
      <c r="P72" s="79"/>
    </row>
    <row r="73" spans="1:16" s="7" customFormat="1" ht="24.8" customHeight="1" outlineLevel="1" x14ac:dyDescent="0.25">
      <c r="A73" s="144">
        <v>26</v>
      </c>
      <c r="B73" s="64" t="s">
        <v>2664</v>
      </c>
      <c r="C73" s="124" t="s">
        <v>31</v>
      </c>
      <c r="D73" s="63">
        <v>321</v>
      </c>
      <c r="E73" s="145">
        <v>43085</v>
      </c>
      <c r="F73" s="145">
        <v>43404</v>
      </c>
      <c r="G73" s="160">
        <f t="shared" si="3"/>
        <v>10.633333333333333</v>
      </c>
      <c r="H73" s="64" t="s">
        <v>2710</v>
      </c>
      <c r="I73" s="63" t="s">
        <v>404</v>
      </c>
      <c r="J73" s="63" t="s">
        <v>406</v>
      </c>
      <c r="K73" s="66">
        <v>697208074</v>
      </c>
      <c r="L73" s="124" t="s">
        <v>1148</v>
      </c>
      <c r="M73" s="117">
        <v>1</v>
      </c>
      <c r="N73" s="124" t="s">
        <v>27</v>
      </c>
      <c r="O73" s="124" t="s">
        <v>1148</v>
      </c>
      <c r="P73" s="79"/>
    </row>
    <row r="74" spans="1:16" s="7" customFormat="1" ht="24.8" customHeight="1" outlineLevel="1" x14ac:dyDescent="0.25">
      <c r="A74" s="144">
        <v>27</v>
      </c>
      <c r="B74" s="64" t="s">
        <v>2664</v>
      </c>
      <c r="C74" s="124" t="s">
        <v>31</v>
      </c>
      <c r="D74" s="63">
        <v>117</v>
      </c>
      <c r="E74" s="145">
        <v>43313</v>
      </c>
      <c r="F74" s="145">
        <v>43449</v>
      </c>
      <c r="G74" s="160">
        <f t="shared" si="3"/>
        <v>4.5333333333333332</v>
      </c>
      <c r="H74" s="64" t="s">
        <v>2711</v>
      </c>
      <c r="I74" s="63" t="s">
        <v>404</v>
      </c>
      <c r="J74" s="63" t="s">
        <v>406</v>
      </c>
      <c r="K74" s="66">
        <v>157699507</v>
      </c>
      <c r="L74" s="124" t="s">
        <v>1148</v>
      </c>
      <c r="M74" s="117">
        <v>1</v>
      </c>
      <c r="N74" s="124" t="s">
        <v>27</v>
      </c>
      <c r="O74" s="124" t="s">
        <v>1148</v>
      </c>
      <c r="P74" s="79"/>
    </row>
    <row r="75" spans="1:16" s="7" customFormat="1" ht="24.8" customHeight="1" outlineLevel="1" x14ac:dyDescent="0.25">
      <c r="A75" s="144">
        <v>28</v>
      </c>
      <c r="B75" s="64" t="s">
        <v>2664</v>
      </c>
      <c r="C75" s="124" t="s">
        <v>31</v>
      </c>
      <c r="D75" s="63">
        <v>119</v>
      </c>
      <c r="E75" s="145">
        <v>43313</v>
      </c>
      <c r="F75" s="145">
        <v>43449</v>
      </c>
      <c r="G75" s="160">
        <f t="shared" si="3"/>
        <v>4.5333333333333332</v>
      </c>
      <c r="H75" s="64" t="s">
        <v>2712</v>
      </c>
      <c r="I75" s="63" t="s">
        <v>404</v>
      </c>
      <c r="J75" s="63" t="s">
        <v>406</v>
      </c>
      <c r="K75" s="66">
        <v>699162932</v>
      </c>
      <c r="L75" s="124" t="s">
        <v>1148</v>
      </c>
      <c r="M75" s="117">
        <v>1</v>
      </c>
      <c r="N75" s="124" t="s">
        <v>27</v>
      </c>
      <c r="O75" s="124" t="s">
        <v>1148</v>
      </c>
      <c r="P75" s="79"/>
    </row>
    <row r="76" spans="1:16" s="7" customFormat="1" ht="24.8" customHeight="1" outlineLevel="1" x14ac:dyDescent="0.25">
      <c r="A76" s="144">
        <v>29</v>
      </c>
      <c r="B76" s="64" t="s">
        <v>2664</v>
      </c>
      <c r="C76" s="124" t="s">
        <v>31</v>
      </c>
      <c r="D76" s="63">
        <v>153</v>
      </c>
      <c r="E76" s="145">
        <v>43405</v>
      </c>
      <c r="F76" s="145">
        <v>43434</v>
      </c>
      <c r="G76" s="160">
        <f t="shared" si="3"/>
        <v>0.96666666666666667</v>
      </c>
      <c r="H76" s="64" t="s">
        <v>2713</v>
      </c>
      <c r="I76" s="63" t="s">
        <v>404</v>
      </c>
      <c r="J76" s="63" t="s">
        <v>406</v>
      </c>
      <c r="K76" s="66">
        <v>75805750</v>
      </c>
      <c r="L76" s="124" t="s">
        <v>1148</v>
      </c>
      <c r="M76" s="117">
        <v>1</v>
      </c>
      <c r="N76" s="124" t="s">
        <v>27</v>
      </c>
      <c r="O76" s="124" t="s">
        <v>1148</v>
      </c>
      <c r="P76" s="79"/>
    </row>
    <row r="77" spans="1:16" s="7" customFormat="1" ht="24.8" customHeight="1" outlineLevel="1" x14ac:dyDescent="0.25">
      <c r="A77" s="144">
        <v>30</v>
      </c>
      <c r="B77" s="64" t="s">
        <v>2664</v>
      </c>
      <c r="C77" s="124" t="s">
        <v>31</v>
      </c>
      <c r="D77" s="63">
        <v>215</v>
      </c>
      <c r="E77" s="145">
        <v>43450</v>
      </c>
      <c r="F77" s="145">
        <v>43921</v>
      </c>
      <c r="G77" s="160">
        <f t="shared" si="3"/>
        <v>15.7</v>
      </c>
      <c r="H77" s="64" t="s">
        <v>2712</v>
      </c>
      <c r="I77" s="63" t="s">
        <v>404</v>
      </c>
      <c r="J77" s="63" t="s">
        <v>406</v>
      </c>
      <c r="K77" s="66">
        <v>2188114277</v>
      </c>
      <c r="L77" s="124" t="s">
        <v>1148</v>
      </c>
      <c r="M77" s="117">
        <v>1</v>
      </c>
      <c r="N77" s="124" t="s">
        <v>27</v>
      </c>
      <c r="O77" s="124" t="s">
        <v>1148</v>
      </c>
      <c r="P77" s="79"/>
    </row>
    <row r="78" spans="1:16" s="7" customFormat="1" ht="24.8" customHeight="1" outlineLevel="1" x14ac:dyDescent="0.25">
      <c r="A78" s="144">
        <v>31</v>
      </c>
      <c r="B78" s="64" t="s">
        <v>2664</v>
      </c>
      <c r="C78" s="124" t="s">
        <v>31</v>
      </c>
      <c r="D78" s="63">
        <v>67</v>
      </c>
      <c r="E78" s="145">
        <v>43483</v>
      </c>
      <c r="F78" s="145">
        <v>43821</v>
      </c>
      <c r="G78" s="160">
        <f t="shared" si="3"/>
        <v>11.266666666666667</v>
      </c>
      <c r="H78" s="64" t="s">
        <v>2714</v>
      </c>
      <c r="I78" s="63" t="s">
        <v>404</v>
      </c>
      <c r="J78" s="63" t="s">
        <v>406</v>
      </c>
      <c r="K78" s="66">
        <v>874668986</v>
      </c>
      <c r="L78" s="124" t="s">
        <v>1148</v>
      </c>
      <c r="M78" s="117">
        <v>1</v>
      </c>
      <c r="N78" s="124" t="s">
        <v>27</v>
      </c>
      <c r="O78" s="124" t="s">
        <v>1148</v>
      </c>
      <c r="P78" s="79"/>
    </row>
    <row r="79" spans="1:16" s="7" customFormat="1" ht="24.8" customHeight="1" outlineLevel="1" x14ac:dyDescent="0.25">
      <c r="A79" s="144">
        <v>32</v>
      </c>
      <c r="B79" s="64"/>
      <c r="C79" s="124"/>
      <c r="D79" s="63"/>
      <c r="E79" s="145"/>
      <c r="F79" s="145"/>
      <c r="G79" s="160" t="str">
        <f t="shared" si="3"/>
        <v/>
      </c>
      <c r="H79" s="64"/>
      <c r="I79" s="63"/>
      <c r="J79" s="63"/>
      <c r="K79" s="66"/>
      <c r="L79" s="65"/>
      <c r="M79" s="67"/>
      <c r="N79" s="65"/>
      <c r="O79" s="65"/>
      <c r="P79" s="79"/>
    </row>
    <row r="80" spans="1:16" s="7" customFormat="1" ht="24.8" customHeight="1" outlineLevel="1" x14ac:dyDescent="0.25">
      <c r="A80" s="144">
        <v>33</v>
      </c>
      <c r="B80" s="64"/>
      <c r="C80" s="124"/>
      <c r="D80" s="63"/>
      <c r="E80" s="145"/>
      <c r="F80" s="145"/>
      <c r="G80" s="160" t="str">
        <f t="shared" si="3"/>
        <v/>
      </c>
      <c r="H80" s="64"/>
      <c r="I80" s="63"/>
      <c r="J80" s="63"/>
      <c r="K80" s="66"/>
      <c r="L80" s="65"/>
      <c r="M80" s="67"/>
      <c r="N80" s="65"/>
      <c r="O80" s="65"/>
      <c r="P80" s="79"/>
    </row>
    <row r="81" spans="1:16" s="7" customFormat="1" ht="24.8" customHeight="1" outlineLevel="1" x14ac:dyDescent="0.25">
      <c r="A81" s="144">
        <v>34</v>
      </c>
      <c r="B81" s="64"/>
      <c r="C81" s="124"/>
      <c r="D81" s="63"/>
      <c r="E81" s="145"/>
      <c r="F81" s="145"/>
      <c r="G81" s="160" t="str">
        <f t="shared" si="3"/>
        <v/>
      </c>
      <c r="H81" s="64"/>
      <c r="I81" s="63"/>
      <c r="J81" s="63"/>
      <c r="K81" s="66"/>
      <c r="L81" s="65"/>
      <c r="M81" s="67"/>
      <c r="N81" s="65"/>
      <c r="O81" s="65"/>
      <c r="P81" s="79"/>
    </row>
    <row r="82" spans="1:16" s="7" customFormat="1" ht="24.8" customHeight="1" outlineLevel="1" x14ac:dyDescent="0.25">
      <c r="A82" s="144">
        <v>35</v>
      </c>
      <c r="B82" s="64"/>
      <c r="C82" s="124"/>
      <c r="D82" s="63"/>
      <c r="E82" s="145"/>
      <c r="F82" s="145"/>
      <c r="G82" s="160" t="str">
        <f t="shared" si="3"/>
        <v/>
      </c>
      <c r="H82" s="64"/>
      <c r="I82" s="63"/>
      <c r="J82" s="63"/>
      <c r="K82" s="66"/>
      <c r="L82" s="65"/>
      <c r="M82" s="67"/>
      <c r="N82" s="65"/>
      <c r="O82" s="65"/>
      <c r="P82" s="79"/>
    </row>
    <row r="83" spans="1:16" s="7" customFormat="1" ht="24.8" customHeight="1" outlineLevel="1" x14ac:dyDescent="0.25">
      <c r="A83" s="144">
        <v>36</v>
      </c>
      <c r="B83" s="64"/>
      <c r="C83" s="124"/>
      <c r="D83" s="63"/>
      <c r="E83" s="145"/>
      <c r="F83" s="145"/>
      <c r="G83" s="160" t="str">
        <f t="shared" si="3"/>
        <v/>
      </c>
      <c r="H83" s="64"/>
      <c r="I83" s="63"/>
      <c r="J83" s="63"/>
      <c r="K83" s="66"/>
      <c r="L83" s="65"/>
      <c r="M83" s="67"/>
      <c r="N83" s="65"/>
      <c r="O83" s="65"/>
      <c r="P83" s="79"/>
    </row>
    <row r="84" spans="1:16" s="7" customFormat="1" ht="24.8" customHeight="1" outlineLevel="1" x14ac:dyDescent="0.25">
      <c r="A84" s="144">
        <v>37</v>
      </c>
      <c r="B84" s="64"/>
      <c r="C84" s="124"/>
      <c r="D84" s="63"/>
      <c r="E84" s="145"/>
      <c r="F84" s="145"/>
      <c r="G84" s="160" t="str">
        <f t="shared" si="3"/>
        <v/>
      </c>
      <c r="H84" s="64"/>
      <c r="I84" s="63"/>
      <c r="J84" s="63"/>
      <c r="K84" s="66"/>
      <c r="L84" s="65"/>
      <c r="M84" s="67"/>
      <c r="N84" s="65"/>
      <c r="O84" s="65"/>
      <c r="P84" s="79"/>
    </row>
    <row r="85" spans="1:16" s="7" customFormat="1" ht="24.8" customHeight="1" outlineLevel="1" x14ac:dyDescent="0.25">
      <c r="A85" s="144">
        <v>38</v>
      </c>
      <c r="B85" s="64"/>
      <c r="C85" s="124"/>
      <c r="D85" s="63"/>
      <c r="E85" s="145"/>
      <c r="F85" s="145"/>
      <c r="G85" s="160" t="str">
        <f t="shared" si="3"/>
        <v/>
      </c>
      <c r="H85" s="64"/>
      <c r="I85" s="63"/>
      <c r="J85" s="63"/>
      <c r="K85" s="66"/>
      <c r="L85" s="65"/>
      <c r="M85" s="67"/>
      <c r="N85" s="65"/>
      <c r="O85" s="65"/>
      <c r="P85" s="79"/>
    </row>
    <row r="86" spans="1:16" s="7" customFormat="1" ht="24.8" customHeight="1" outlineLevel="1" x14ac:dyDescent="0.25">
      <c r="A86" s="144">
        <v>39</v>
      </c>
      <c r="B86" s="64"/>
      <c r="C86" s="124"/>
      <c r="D86" s="63"/>
      <c r="E86" s="145"/>
      <c r="F86" s="145"/>
      <c r="G86" s="160" t="str">
        <f t="shared" si="3"/>
        <v/>
      </c>
      <c r="H86" s="64"/>
      <c r="I86" s="63"/>
      <c r="J86" s="63"/>
      <c r="K86" s="66"/>
      <c r="L86" s="65"/>
      <c r="M86" s="67"/>
      <c r="N86" s="65"/>
      <c r="O86" s="65"/>
      <c r="P86" s="79"/>
    </row>
    <row r="87" spans="1:16" s="7" customFormat="1" ht="24.8" customHeight="1" outlineLevel="1" x14ac:dyDescent="0.25">
      <c r="A87" s="144">
        <v>40</v>
      </c>
      <c r="B87" s="64"/>
      <c r="C87" s="124"/>
      <c r="D87" s="63"/>
      <c r="E87" s="145"/>
      <c r="F87" s="145"/>
      <c r="G87" s="160" t="str">
        <f t="shared" si="3"/>
        <v/>
      </c>
      <c r="H87" s="64"/>
      <c r="I87" s="63"/>
      <c r="J87" s="63"/>
      <c r="K87" s="66"/>
      <c r="L87" s="65"/>
      <c r="M87" s="67"/>
      <c r="N87" s="65"/>
      <c r="O87" s="65"/>
      <c r="P87" s="79"/>
    </row>
    <row r="88" spans="1:16" s="7" customFormat="1" ht="24.8" customHeight="1" outlineLevel="1" x14ac:dyDescent="0.25">
      <c r="A88" s="144">
        <v>41</v>
      </c>
      <c r="B88" s="64"/>
      <c r="C88" s="124"/>
      <c r="D88" s="63"/>
      <c r="E88" s="145"/>
      <c r="F88" s="145"/>
      <c r="G88" s="160" t="str">
        <f t="shared" si="3"/>
        <v/>
      </c>
      <c r="H88" s="64"/>
      <c r="I88" s="63"/>
      <c r="J88" s="63"/>
      <c r="K88" s="66"/>
      <c r="L88" s="65"/>
      <c r="M88" s="67"/>
      <c r="N88" s="65"/>
      <c r="O88" s="65"/>
      <c r="P88" s="79"/>
    </row>
    <row r="89" spans="1:16" s="7" customFormat="1" ht="24.8" customHeight="1" outlineLevel="1" x14ac:dyDescent="0.25">
      <c r="A89" s="144">
        <v>42</v>
      </c>
      <c r="B89" s="64"/>
      <c r="C89" s="124"/>
      <c r="D89" s="63"/>
      <c r="E89" s="145"/>
      <c r="F89" s="145"/>
      <c r="G89" s="160" t="str">
        <f t="shared" si="3"/>
        <v/>
      </c>
      <c r="H89" s="64"/>
      <c r="I89" s="63"/>
      <c r="J89" s="63"/>
      <c r="K89" s="66"/>
      <c r="L89" s="65"/>
      <c r="M89" s="67"/>
      <c r="N89" s="65"/>
      <c r="O89" s="65"/>
      <c r="P89" s="79"/>
    </row>
    <row r="90" spans="1:16" s="7" customFormat="1" ht="24.8" customHeight="1" outlineLevel="1" x14ac:dyDescent="0.25">
      <c r="A90" s="144">
        <v>43</v>
      </c>
      <c r="B90" s="64"/>
      <c r="C90" s="124"/>
      <c r="D90" s="63"/>
      <c r="E90" s="145"/>
      <c r="F90" s="145"/>
      <c r="G90" s="160" t="str">
        <f t="shared" si="3"/>
        <v/>
      </c>
      <c r="H90" s="64"/>
      <c r="I90" s="63"/>
      <c r="J90" s="63"/>
      <c r="K90" s="66"/>
      <c r="L90" s="65"/>
      <c r="M90" s="67"/>
      <c r="N90" s="65"/>
      <c r="O90" s="65"/>
      <c r="P90" s="79"/>
    </row>
    <row r="91" spans="1:16" s="7" customFormat="1" ht="24.8"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8"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8"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8"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8"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8"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8"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8"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8"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8"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8"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8"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8"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8"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8"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8"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8"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6"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4.95" customHeight="1" x14ac:dyDescent="0.25">
      <c r="A110" s="185" t="s">
        <v>2655</v>
      </c>
      <c r="B110" s="186"/>
      <c r="C110" s="186"/>
      <c r="D110" s="186"/>
      <c r="E110" s="186"/>
      <c r="F110" s="186"/>
      <c r="G110" s="186"/>
      <c r="H110" s="186"/>
      <c r="I110" s="186"/>
      <c r="J110" s="186"/>
      <c r="K110" s="186"/>
      <c r="L110" s="186"/>
      <c r="M110" s="186"/>
      <c r="N110" s="186"/>
      <c r="O110" s="187"/>
    </row>
    <row r="111" spans="1:16" ht="14.95" thickBot="1" x14ac:dyDescent="0.3">
      <c r="A111" s="188"/>
      <c r="B111" s="189"/>
      <c r="C111" s="189"/>
      <c r="D111" s="189"/>
      <c r="E111" s="189"/>
      <c r="F111" s="189"/>
      <c r="G111" s="189"/>
      <c r="H111" s="189"/>
      <c r="I111" s="189"/>
      <c r="J111" s="189"/>
      <c r="K111" s="189"/>
      <c r="L111" s="189"/>
      <c r="M111" s="189"/>
      <c r="N111" s="189"/>
      <c r="O111" s="190"/>
    </row>
    <row r="112" spans="1:16" s="1" customFormat="1" ht="26.35" customHeight="1" thickBot="1" x14ac:dyDescent="0.3">
      <c r="I112" s="196" t="s">
        <v>9</v>
      </c>
      <c r="J112" s="197"/>
      <c r="O112" s="175" t="str">
        <f>HYPERLINK("#MI_Oferente_Singular!A1","INICIO")</f>
        <v>INICIO</v>
      </c>
      <c r="P112" s="77"/>
    </row>
    <row r="113" spans="1:16" s="1" customFormat="1" ht="44.3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8"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8"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8"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8"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8"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8" customHeight="1" outlineLevel="1" x14ac:dyDescent="0.25">
      <c r="A119" s="144">
        <v>6</v>
      </c>
      <c r="B119" s="161" t="s">
        <v>2664</v>
      </c>
      <c r="C119" s="163" t="s">
        <v>31</v>
      </c>
      <c r="D119" s="63" t="s">
        <v>2681</v>
      </c>
      <c r="E119" s="145">
        <v>43881</v>
      </c>
      <c r="F119" s="145">
        <v>44165</v>
      </c>
      <c r="G119" s="160">
        <f t="shared" si="5"/>
        <v>9.4666666666666668</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8"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8"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8"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8"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8"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8"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8"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8"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8"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8"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8"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8"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8"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8"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8"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8"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8"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8"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8"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8"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8"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8"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8"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8"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8"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8"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8"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8"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8"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8"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8"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8"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8"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8"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8"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8"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3.95"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8"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8"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8"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8"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6"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8"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ht="14.95"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35" customHeight="1" thickBot="1" x14ac:dyDescent="0.3"/>
    <row r="172" spans="1:28" s="19" customFormat="1" ht="31.6"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4.95" customHeight="1" x14ac:dyDescent="0.25">
      <c r="A173" s="198" t="s">
        <v>2673</v>
      </c>
      <c r="B173" s="199"/>
      <c r="C173" s="199"/>
      <c r="D173" s="199"/>
      <c r="E173" s="199"/>
      <c r="F173" s="199"/>
      <c r="G173" s="199"/>
      <c r="H173" s="199"/>
      <c r="I173" s="199"/>
      <c r="J173" s="199"/>
      <c r="K173" s="199"/>
      <c r="L173" s="199"/>
      <c r="M173" s="199"/>
      <c r="N173" s="199"/>
      <c r="O173" s="200"/>
    </row>
    <row r="174" spans="1:28" ht="24.45"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8"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8"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8"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3"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3"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3"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3"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232600326.88</v>
      </c>
      <c r="F185" s="92"/>
      <c r="G185" s="93"/>
      <c r="H185" s="88"/>
      <c r="I185" s="90" t="s">
        <v>2627</v>
      </c>
      <c r="J185" s="166">
        <f>+SUM(M179:M183)</f>
        <v>0.02</v>
      </c>
      <c r="K185" s="236" t="s">
        <v>2628</v>
      </c>
      <c r="L185" s="236"/>
      <c r="M185" s="94">
        <f>+J185*(SUM(K20:K35))</f>
        <v>116300163.44</v>
      </c>
      <c r="N185" s="95"/>
      <c r="O185" s="96"/>
    </row>
    <row r="186" spans="1:28" ht="14.95" thickBot="1" x14ac:dyDescent="0.3">
      <c r="A186" s="10"/>
      <c r="B186" s="97"/>
      <c r="C186" s="97"/>
      <c r="D186" s="97"/>
      <c r="E186" s="97"/>
      <c r="F186" s="97"/>
      <c r="G186" s="97"/>
      <c r="H186" s="97"/>
      <c r="I186" s="168" t="s">
        <v>2672</v>
      </c>
      <c r="J186" s="97"/>
      <c r="K186" s="97"/>
      <c r="L186" s="97"/>
      <c r="M186" s="97"/>
      <c r="N186" s="98"/>
      <c r="O186" s="99"/>
    </row>
    <row r="187" spans="1:28" ht="8.35" customHeight="1" thickBot="1" x14ac:dyDescent="0.3"/>
    <row r="188" spans="1:28" s="19" customFormat="1" ht="31.6"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4.95" customHeight="1" x14ac:dyDescent="0.25">
      <c r="A189" s="198" t="s">
        <v>19</v>
      </c>
      <c r="B189" s="199"/>
      <c r="C189" s="199"/>
      <c r="D189" s="199"/>
      <c r="E189" s="199"/>
      <c r="F189" s="199"/>
      <c r="G189" s="199"/>
      <c r="H189" s="199"/>
      <c r="I189" s="199"/>
      <c r="J189" s="199"/>
      <c r="K189" s="199"/>
      <c r="L189" s="199"/>
      <c r="M189" s="199"/>
      <c r="N189" s="199"/>
      <c r="O189" s="200"/>
    </row>
    <row r="190" spans="1:28" ht="14.9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4.95" thickBot="1" x14ac:dyDescent="0.3">
      <c r="A195" s="10"/>
      <c r="B195" s="11"/>
      <c r="C195" s="11"/>
      <c r="D195" s="11"/>
      <c r="E195" s="11"/>
      <c r="F195" s="11"/>
      <c r="G195" s="11"/>
      <c r="H195" s="11"/>
      <c r="I195" s="11"/>
      <c r="J195" s="11"/>
      <c r="K195" s="11"/>
      <c r="L195" s="11"/>
      <c r="M195" s="11"/>
      <c r="N195" s="11"/>
      <c r="O195" s="12"/>
    </row>
    <row r="196" spans="1:18" ht="8.35" customHeight="1" thickBot="1" x14ac:dyDescent="0.3"/>
    <row r="197" spans="1:18" s="19" customFormat="1" ht="31.6"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0.95"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4.95" customHeight="1" x14ac:dyDescent="0.25">
      <c r="A202" s="9"/>
      <c r="B202" s="72" t="s">
        <v>2631</v>
      </c>
      <c r="C202" s="72"/>
      <c r="D202" s="72"/>
      <c r="E202" s="72"/>
      <c r="F202" s="72"/>
      <c r="G202" s="72"/>
      <c r="H202" s="72"/>
      <c r="I202" s="72"/>
      <c r="J202" s="72"/>
      <c r="K202" s="72"/>
      <c r="L202" s="72"/>
      <c r="M202" s="72"/>
      <c r="N202" s="72"/>
      <c r="O202" s="8"/>
    </row>
    <row r="203" spans="1:18" s="85" customFormat="1" ht="17.350000000000001"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8"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2717</v>
      </c>
      <c r="J212" s="27" t="s">
        <v>2623</v>
      </c>
      <c r="K212" s="147" t="s">
        <v>2692</v>
      </c>
      <c r="L212" s="21"/>
      <c r="M212" s="21"/>
      <c r="N212" s="21"/>
      <c r="O212" s="50"/>
    </row>
    <row r="213" spans="1:15" ht="14.9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4.3" x14ac:dyDescent="0.25"/>
  <cols>
    <col min="6" max="6" width="21.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4.3" x14ac:dyDescent="0.25"/>
  <cols>
    <col min="1" max="1" width="23.37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4.3"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5.3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7.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5.35"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6.5"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6.5"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6.5"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6.5"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6.5"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6.5"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6.5"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6.5"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6.5"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5.35"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5.35"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5.35"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6.5"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5.3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6.5"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6.5"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6.5"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5.35"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6.5"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4.1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5.35"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5.35"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6.5"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5.35"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6.5"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6.5"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6.5"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6.5"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6.5"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5.35"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5.35"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6.5"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7.7" x14ac:dyDescent="0.25">
      <c r="D37" s="3" t="s">
        <v>75</v>
      </c>
      <c r="H37" s="3" t="s">
        <v>243</v>
      </c>
      <c r="I37" s="3" t="s">
        <v>289</v>
      </c>
      <c r="M37" s="3" t="s">
        <v>451</v>
      </c>
      <c r="Q37" s="3" t="s">
        <v>550</v>
      </c>
      <c r="T37" s="3" t="s">
        <v>693</v>
      </c>
      <c r="X37" s="3" t="s">
        <v>798</v>
      </c>
      <c r="Y37" s="3" t="s">
        <v>857</v>
      </c>
      <c r="AD37" s="3" t="s">
        <v>915</v>
      </c>
      <c r="AF37" s="3" t="s">
        <v>1023</v>
      </c>
      <c r="AG37" s="3" t="s">
        <v>1062</v>
      </c>
    </row>
    <row r="38" spans="1:33" ht="17.7" x14ac:dyDescent="0.25">
      <c r="D38" s="3" t="s">
        <v>76</v>
      </c>
      <c r="H38" s="3" t="s">
        <v>244</v>
      </c>
      <c r="I38" s="3" t="s">
        <v>290</v>
      </c>
      <c r="M38" s="3" t="s">
        <v>452</v>
      </c>
      <c r="Q38" s="3" t="s">
        <v>551</v>
      </c>
      <c r="T38" s="3" t="s">
        <v>694</v>
      </c>
      <c r="X38" s="3" t="s">
        <v>799</v>
      </c>
      <c r="Y38" s="3" t="s">
        <v>858</v>
      </c>
      <c r="AD38" s="3" t="s">
        <v>916</v>
      </c>
      <c r="AF38" s="3" t="s">
        <v>1024</v>
      </c>
      <c r="AG38" s="3" t="s">
        <v>1063</v>
      </c>
    </row>
    <row r="39" spans="1:33" ht="17.7" x14ac:dyDescent="0.25">
      <c r="D39" s="3" t="s">
        <v>77</v>
      </c>
      <c r="H39" s="3" t="s">
        <v>245</v>
      </c>
      <c r="I39" s="3" t="s">
        <v>291</v>
      </c>
      <c r="M39" s="3" t="s">
        <v>453</v>
      </c>
      <c r="Q39" s="3" t="s">
        <v>552</v>
      </c>
      <c r="T39" s="3" t="s">
        <v>695</v>
      </c>
      <c r="X39" s="3" t="s">
        <v>800</v>
      </c>
      <c r="Y39" s="3" t="s">
        <v>859</v>
      </c>
      <c r="AD39" s="3" t="s">
        <v>917</v>
      </c>
      <c r="AF39" s="3" t="s">
        <v>1025</v>
      </c>
      <c r="AG39" s="3" t="s">
        <v>1064</v>
      </c>
    </row>
    <row r="40" spans="1:33" ht="26.5" x14ac:dyDescent="0.25">
      <c r="D40" s="3" t="s">
        <v>78</v>
      </c>
      <c r="H40" s="3" t="s">
        <v>246</v>
      </c>
      <c r="I40" s="3" t="s">
        <v>292</v>
      </c>
      <c r="M40" s="3" t="s">
        <v>454</v>
      </c>
      <c r="Q40" s="3" t="s">
        <v>90</v>
      </c>
      <c r="X40" s="3" t="s">
        <v>801</v>
      </c>
      <c r="Y40" s="3" t="s">
        <v>149</v>
      </c>
      <c r="AD40" s="3" t="s">
        <v>91</v>
      </c>
      <c r="AF40" s="3" t="s">
        <v>1026</v>
      </c>
      <c r="AG40" s="3" t="s">
        <v>1065</v>
      </c>
    </row>
    <row r="41" spans="1:33" ht="17.7" x14ac:dyDescent="0.25">
      <c r="D41" s="3" t="s">
        <v>79</v>
      </c>
      <c r="H41" s="3" t="s">
        <v>247</v>
      </c>
      <c r="I41" s="3" t="s">
        <v>293</v>
      </c>
      <c r="M41" s="3" t="s">
        <v>455</v>
      </c>
      <c r="Q41" s="3" t="s">
        <v>553</v>
      </c>
      <c r="X41" s="3" t="s">
        <v>572</v>
      </c>
      <c r="Y41" s="3" t="s">
        <v>860</v>
      </c>
      <c r="AD41" s="3" t="s">
        <v>918</v>
      </c>
      <c r="AF41" s="3" t="s">
        <v>1027</v>
      </c>
      <c r="AG41" s="3" t="s">
        <v>1066</v>
      </c>
    </row>
    <row r="42" spans="1:33" ht="17.7" x14ac:dyDescent="0.25">
      <c r="D42" s="3" t="s">
        <v>80</v>
      </c>
      <c r="H42" s="3" t="s">
        <v>248</v>
      </c>
      <c r="I42" s="3" t="s">
        <v>294</v>
      </c>
      <c r="M42" s="3" t="s">
        <v>456</v>
      </c>
      <c r="Q42" s="3" t="s">
        <v>554</v>
      </c>
      <c r="X42" s="3" t="s">
        <v>110</v>
      </c>
      <c r="Y42" s="3" t="s">
        <v>861</v>
      </c>
      <c r="AD42" s="3" t="s">
        <v>919</v>
      </c>
      <c r="AF42" s="3" t="s">
        <v>132</v>
      </c>
      <c r="AG42" s="3" t="s">
        <v>1067</v>
      </c>
    </row>
    <row r="43" spans="1:33" ht="44.15" x14ac:dyDescent="0.25">
      <c r="D43" s="3" t="s">
        <v>81</v>
      </c>
      <c r="H43" s="3" t="s">
        <v>249</v>
      </c>
      <c r="I43" s="3" t="s">
        <v>295</v>
      </c>
      <c r="M43" s="3" t="s">
        <v>457</v>
      </c>
      <c r="Q43" s="3" t="s">
        <v>555</v>
      </c>
      <c r="X43" s="3" t="s">
        <v>802</v>
      </c>
      <c r="AD43" s="3" t="s">
        <v>920</v>
      </c>
      <c r="AF43" s="3" t="s">
        <v>1013</v>
      </c>
      <c r="AG43" s="3" t="s">
        <v>1068</v>
      </c>
    </row>
    <row r="44" spans="1:33" ht="17.7" x14ac:dyDescent="0.25">
      <c r="D44" s="3" t="s">
        <v>82</v>
      </c>
      <c r="H44" s="3" t="s">
        <v>250</v>
      </c>
      <c r="I44" s="3" t="s">
        <v>296</v>
      </c>
      <c r="M44" s="3" t="s">
        <v>458</v>
      </c>
      <c r="Q44" s="3" t="s">
        <v>556</v>
      </c>
      <c r="X44" s="3" t="s">
        <v>803</v>
      </c>
      <c r="AD44" s="3" t="s">
        <v>921</v>
      </c>
      <c r="AF44" s="3" t="s">
        <v>1028</v>
      </c>
      <c r="AG44" s="3" t="s">
        <v>1069</v>
      </c>
    </row>
    <row r="45" spans="1:33" ht="35.35" x14ac:dyDescent="0.25">
      <c r="D45" s="3" t="s">
        <v>70</v>
      </c>
      <c r="H45" s="3" t="s">
        <v>251</v>
      </c>
      <c r="I45" s="3" t="s">
        <v>297</v>
      </c>
      <c r="Q45" s="3" t="s">
        <v>557</v>
      </c>
      <c r="X45" s="3" t="s">
        <v>769</v>
      </c>
      <c r="AD45" s="3" t="s">
        <v>922</v>
      </c>
      <c r="AF45" s="3" t="s">
        <v>452</v>
      </c>
    </row>
    <row r="46" spans="1:33" ht="26.5" x14ac:dyDescent="0.25">
      <c r="D46" s="3" t="s">
        <v>141</v>
      </c>
      <c r="H46" s="3" t="s">
        <v>252</v>
      </c>
      <c r="I46" s="3" t="s">
        <v>298</v>
      </c>
      <c r="Q46" s="3" t="s">
        <v>558</v>
      </c>
      <c r="X46" s="3" t="s">
        <v>805</v>
      </c>
      <c r="AD46" s="3" t="s">
        <v>923</v>
      </c>
      <c r="AF46" s="3" t="s">
        <v>1029</v>
      </c>
    </row>
    <row r="47" spans="1:33" ht="17.7" x14ac:dyDescent="0.25">
      <c r="D47" s="3" t="s">
        <v>83</v>
      </c>
      <c r="H47" s="3" t="s">
        <v>253</v>
      </c>
      <c r="I47" s="3" t="s">
        <v>99</v>
      </c>
      <c r="Q47" s="3" t="s">
        <v>559</v>
      </c>
      <c r="X47" s="3" t="s">
        <v>806</v>
      </c>
      <c r="AD47" s="3" t="s">
        <v>924</v>
      </c>
      <c r="AF47" s="3" t="s">
        <v>1030</v>
      </c>
    </row>
    <row r="48" spans="1:33" ht="17.7" x14ac:dyDescent="0.25">
      <c r="D48" s="3" t="s">
        <v>84</v>
      </c>
      <c r="H48" s="3" t="s">
        <v>254</v>
      </c>
      <c r="I48" s="3" t="s">
        <v>300</v>
      </c>
      <c r="Q48" s="3" t="s">
        <v>560</v>
      </c>
      <c r="X48" s="3" t="s">
        <v>807</v>
      </c>
      <c r="AD48" s="3" t="s">
        <v>481</v>
      </c>
      <c r="AF48" s="3" t="s">
        <v>1031</v>
      </c>
    </row>
    <row r="49" spans="4:32" ht="17.7" x14ac:dyDescent="0.25">
      <c r="D49" s="3" t="s">
        <v>85</v>
      </c>
      <c r="I49" s="3" t="s">
        <v>302</v>
      </c>
      <c r="Q49" s="3" t="s">
        <v>561</v>
      </c>
      <c r="X49" s="3" t="s">
        <v>808</v>
      </c>
      <c r="AD49" s="3" t="s">
        <v>925</v>
      </c>
      <c r="AF49" s="3" t="s">
        <v>1032</v>
      </c>
    </row>
    <row r="50" spans="4:32" ht="17.7" x14ac:dyDescent="0.25">
      <c r="D50" s="3" t="s">
        <v>86</v>
      </c>
      <c r="I50" s="3" t="s">
        <v>301</v>
      </c>
      <c r="Q50" s="3" t="s">
        <v>562</v>
      </c>
      <c r="X50" s="3" t="s">
        <v>809</v>
      </c>
      <c r="AD50" s="3" t="s">
        <v>926</v>
      </c>
    </row>
    <row r="51" spans="4:32" ht="17.7" x14ac:dyDescent="0.25">
      <c r="D51" s="3" t="s">
        <v>87</v>
      </c>
      <c r="I51" s="3" t="s">
        <v>299</v>
      </c>
      <c r="Q51" s="3" t="s">
        <v>563</v>
      </c>
      <c r="X51" s="3" t="s">
        <v>588</v>
      </c>
      <c r="AD51" s="3" t="s">
        <v>927</v>
      </c>
    </row>
    <row r="52" spans="4:32" ht="17.7" x14ac:dyDescent="0.25">
      <c r="D52" s="3" t="s">
        <v>88</v>
      </c>
      <c r="I52" s="3" t="s">
        <v>304</v>
      </c>
      <c r="Q52" s="3" t="s">
        <v>564</v>
      </c>
      <c r="X52" s="3" t="s">
        <v>810</v>
      </c>
      <c r="AD52" s="3" t="s">
        <v>928</v>
      </c>
    </row>
    <row r="53" spans="4:32" ht="17.7" x14ac:dyDescent="0.25">
      <c r="D53" s="3" t="s">
        <v>89</v>
      </c>
      <c r="I53" s="3" t="s">
        <v>305</v>
      </c>
      <c r="Q53" s="3" t="s">
        <v>565</v>
      </c>
      <c r="X53" s="3" t="s">
        <v>811</v>
      </c>
      <c r="AD53" s="3" t="s">
        <v>929</v>
      </c>
    </row>
    <row r="54" spans="4:32" ht="35.35" x14ac:dyDescent="0.25">
      <c r="D54" s="3" t="s">
        <v>90</v>
      </c>
      <c r="I54" s="3" t="s">
        <v>306</v>
      </c>
      <c r="Q54" s="3" t="s">
        <v>566</v>
      </c>
      <c r="X54" s="3" t="s">
        <v>819</v>
      </c>
      <c r="AD54" s="3" t="s">
        <v>930</v>
      </c>
    </row>
    <row r="55" spans="4:32" ht="26.5" x14ac:dyDescent="0.25">
      <c r="D55" s="3" t="s">
        <v>91</v>
      </c>
      <c r="I55" s="3" t="s">
        <v>307</v>
      </c>
      <c r="Q55" s="3" t="s">
        <v>437</v>
      </c>
      <c r="X55" s="3" t="s">
        <v>590</v>
      </c>
      <c r="AD55" s="3" t="s">
        <v>931</v>
      </c>
    </row>
    <row r="56" spans="4:32" ht="17.7" x14ac:dyDescent="0.25">
      <c r="D56" s="3" t="s">
        <v>92</v>
      </c>
      <c r="I56" s="3" t="s">
        <v>308</v>
      </c>
      <c r="Q56" s="3" t="s">
        <v>567</v>
      </c>
      <c r="X56" s="3" t="s">
        <v>813</v>
      </c>
      <c r="AD56" s="3" t="s">
        <v>932</v>
      </c>
    </row>
    <row r="57" spans="4:32" ht="17.7" x14ac:dyDescent="0.25">
      <c r="D57" s="3" t="s">
        <v>93</v>
      </c>
      <c r="I57" s="3" t="s">
        <v>309</v>
      </c>
      <c r="Q57" s="3" t="s">
        <v>568</v>
      </c>
      <c r="X57" s="3" t="s">
        <v>243</v>
      </c>
      <c r="AD57" s="3" t="s">
        <v>933</v>
      </c>
    </row>
    <row r="58" spans="4:32" ht="26.5"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7.7" x14ac:dyDescent="0.25">
      <c r="D60" s="3" t="s">
        <v>96</v>
      </c>
      <c r="I60" s="3" t="s">
        <v>312</v>
      </c>
      <c r="Q60" s="3" t="s">
        <v>571</v>
      </c>
      <c r="X60" s="3" t="s">
        <v>138</v>
      </c>
      <c r="AD60" s="3" t="s">
        <v>936</v>
      </c>
    </row>
    <row r="61" spans="4:32" ht="26.5"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7.7" x14ac:dyDescent="0.25">
      <c r="D63" s="3" t="s">
        <v>99</v>
      </c>
      <c r="I63" s="3" t="s">
        <v>315</v>
      </c>
      <c r="Q63" s="3" t="s">
        <v>573</v>
      </c>
      <c r="X63" s="3" t="s">
        <v>817</v>
      </c>
      <c r="AD63" s="3" t="s">
        <v>939</v>
      </c>
    </row>
    <row r="64" spans="4:32" ht="17.7" x14ac:dyDescent="0.25">
      <c r="D64" s="3" t="s">
        <v>100</v>
      </c>
      <c r="I64" s="3" t="s">
        <v>316</v>
      </c>
      <c r="Q64" s="3" t="s">
        <v>574</v>
      </c>
      <c r="X64" s="3" t="s">
        <v>818</v>
      </c>
      <c r="AD64" s="3" t="s">
        <v>940</v>
      </c>
    </row>
    <row r="65" spans="4:30" ht="17.7" x14ac:dyDescent="0.25">
      <c r="D65" s="3" t="s">
        <v>101</v>
      </c>
      <c r="I65" s="3" t="s">
        <v>317</v>
      </c>
      <c r="Q65" s="3" t="s">
        <v>575</v>
      </c>
      <c r="X65" s="3" t="s">
        <v>820</v>
      </c>
      <c r="AD65" s="3" t="s">
        <v>941</v>
      </c>
    </row>
    <row r="66" spans="4:30" ht="17.7" x14ac:dyDescent="0.25">
      <c r="D66" s="3" t="s">
        <v>102</v>
      </c>
      <c r="I66" s="3" t="s">
        <v>318</v>
      </c>
      <c r="Q66" s="3" t="s">
        <v>576</v>
      </c>
      <c r="X66" s="3" t="s">
        <v>821</v>
      </c>
      <c r="AD66" s="3" t="s">
        <v>942</v>
      </c>
    </row>
    <row r="67" spans="4:30" ht="17.7" x14ac:dyDescent="0.25">
      <c r="D67" s="3" t="s">
        <v>103</v>
      </c>
      <c r="I67" s="3" t="s">
        <v>319</v>
      </c>
      <c r="Q67" s="3" t="s">
        <v>577</v>
      </c>
      <c r="AD67" s="3" t="s">
        <v>943</v>
      </c>
    </row>
    <row r="68" spans="4:30" ht="17.7" x14ac:dyDescent="0.25">
      <c r="D68" s="3" t="s">
        <v>104</v>
      </c>
      <c r="I68" s="3" t="s">
        <v>320</v>
      </c>
      <c r="Q68" s="3" t="s">
        <v>578</v>
      </c>
      <c r="AD68" s="3" t="s">
        <v>122</v>
      </c>
    </row>
    <row r="69" spans="4:30" ht="26.5" x14ac:dyDescent="0.25">
      <c r="D69" s="3" t="s">
        <v>105</v>
      </c>
      <c r="I69" s="3" t="s">
        <v>321</v>
      </c>
      <c r="Q69" s="3" t="s">
        <v>579</v>
      </c>
      <c r="AD69" s="3" t="s">
        <v>944</v>
      </c>
    </row>
    <row r="70" spans="4:30" ht="17.7" x14ac:dyDescent="0.25">
      <c r="D70" s="3" t="s">
        <v>106</v>
      </c>
      <c r="I70" s="3" t="s">
        <v>322</v>
      </c>
      <c r="Q70" s="3" t="s">
        <v>580</v>
      </c>
      <c r="AD70" s="3" t="s">
        <v>945</v>
      </c>
    </row>
    <row r="71" spans="4:30" ht="17.7" x14ac:dyDescent="0.25">
      <c r="D71" s="3" t="s">
        <v>38</v>
      </c>
      <c r="I71" s="3" t="s">
        <v>323</v>
      </c>
      <c r="Q71" s="3" t="s">
        <v>581</v>
      </c>
      <c r="AD71" s="3" t="s">
        <v>946</v>
      </c>
    </row>
    <row r="72" spans="4:30" ht="17.7" x14ac:dyDescent="0.25">
      <c r="D72" s="3" t="s">
        <v>107</v>
      </c>
      <c r="I72" s="3" t="s">
        <v>324</v>
      </c>
      <c r="Q72" s="3" t="s">
        <v>582</v>
      </c>
      <c r="AD72" s="3" t="s">
        <v>947</v>
      </c>
    </row>
    <row r="73" spans="4:30" ht="17.7" x14ac:dyDescent="0.25">
      <c r="D73" s="3" t="s">
        <v>108</v>
      </c>
      <c r="I73" s="3" t="s">
        <v>325</v>
      </c>
      <c r="Q73" s="3" t="s">
        <v>583</v>
      </c>
      <c r="AD73" s="3" t="s">
        <v>948</v>
      </c>
    </row>
    <row r="74" spans="4:30" ht="26.5" x14ac:dyDescent="0.25">
      <c r="D74" s="3" t="s">
        <v>109</v>
      </c>
      <c r="I74" s="3" t="s">
        <v>326</v>
      </c>
      <c r="Q74" s="3" t="s">
        <v>584</v>
      </c>
      <c r="AD74" s="3" t="s">
        <v>949</v>
      </c>
    </row>
    <row r="75" spans="4:30" ht="17.7" x14ac:dyDescent="0.25">
      <c r="D75" s="3" t="s">
        <v>110</v>
      </c>
      <c r="I75" s="3" t="s">
        <v>327</v>
      </c>
      <c r="Q75" s="3" t="s">
        <v>585</v>
      </c>
      <c r="AD75" s="3" t="s">
        <v>950</v>
      </c>
    </row>
    <row r="76" spans="4:30" ht="35.35" x14ac:dyDescent="0.25">
      <c r="D76" s="3" t="s">
        <v>112</v>
      </c>
      <c r="I76" s="3" t="s">
        <v>328</v>
      </c>
      <c r="Q76" s="3" t="s">
        <v>586</v>
      </c>
      <c r="AD76" s="3" t="s">
        <v>951</v>
      </c>
    </row>
    <row r="77" spans="4:30" ht="17.7" x14ac:dyDescent="0.25">
      <c r="D77" s="3" t="s">
        <v>111</v>
      </c>
      <c r="I77" s="3" t="s">
        <v>329</v>
      </c>
      <c r="Q77" s="3" t="s">
        <v>588</v>
      </c>
      <c r="AD77" s="3" t="s">
        <v>138</v>
      </c>
    </row>
    <row r="78" spans="4:30" ht="44.15" x14ac:dyDescent="0.25">
      <c r="D78" s="3" t="s">
        <v>113</v>
      </c>
      <c r="I78" s="3" t="s">
        <v>330</v>
      </c>
      <c r="Q78" s="3" t="s">
        <v>589</v>
      </c>
      <c r="AD78" s="3" t="s">
        <v>952</v>
      </c>
    </row>
    <row r="79" spans="4:30" ht="26.5" x14ac:dyDescent="0.25">
      <c r="D79" s="3" t="s">
        <v>114</v>
      </c>
      <c r="I79" s="3" t="s">
        <v>331</v>
      </c>
      <c r="Q79" s="3" t="s">
        <v>590</v>
      </c>
      <c r="AD79" s="3" t="s">
        <v>953</v>
      </c>
    </row>
    <row r="80" spans="4:30" ht="26.5" x14ac:dyDescent="0.25">
      <c r="D80" s="3" t="s">
        <v>115</v>
      </c>
      <c r="I80" s="3" t="s">
        <v>332</v>
      </c>
      <c r="Q80" s="3" t="s">
        <v>591</v>
      </c>
      <c r="AD80" s="3" t="s">
        <v>954</v>
      </c>
    </row>
    <row r="81" spans="4:30" ht="26.5" x14ac:dyDescent="0.25">
      <c r="D81" s="3" t="s">
        <v>116</v>
      </c>
      <c r="I81" s="3" t="s">
        <v>333</v>
      </c>
      <c r="Q81" s="3" t="s">
        <v>128</v>
      </c>
      <c r="AD81" s="3" t="s">
        <v>955</v>
      </c>
    </row>
    <row r="82" spans="4:30" ht="26.5" x14ac:dyDescent="0.25">
      <c r="D82" s="3" t="s">
        <v>117</v>
      </c>
      <c r="I82" s="3" t="s">
        <v>334</v>
      </c>
      <c r="Q82" s="3" t="s">
        <v>592</v>
      </c>
      <c r="AD82" s="3" t="s">
        <v>453</v>
      </c>
    </row>
    <row r="83" spans="4:30" ht="17.7" x14ac:dyDescent="0.25">
      <c r="D83" s="3" t="s">
        <v>118</v>
      </c>
      <c r="I83" s="3" t="s">
        <v>335</v>
      </c>
      <c r="Q83" s="3" t="s">
        <v>593</v>
      </c>
      <c r="AD83" s="3" t="s">
        <v>956</v>
      </c>
    </row>
    <row r="84" spans="4:30" ht="26.5" x14ac:dyDescent="0.25">
      <c r="D84" s="3" t="s">
        <v>119</v>
      </c>
      <c r="I84" s="3" t="s">
        <v>336</v>
      </c>
      <c r="Q84" s="3" t="s">
        <v>594</v>
      </c>
      <c r="AD84" s="3" t="s">
        <v>957</v>
      </c>
    </row>
    <row r="85" spans="4:30" ht="17.7" x14ac:dyDescent="0.25">
      <c r="D85" s="3" t="s">
        <v>120</v>
      </c>
      <c r="I85" s="3" t="s">
        <v>337</v>
      </c>
      <c r="Q85" s="3" t="s">
        <v>595</v>
      </c>
      <c r="AD85" s="3" t="s">
        <v>958</v>
      </c>
    </row>
    <row r="86" spans="4:30" ht="26.5" x14ac:dyDescent="0.25">
      <c r="D86" s="3" t="s">
        <v>121</v>
      </c>
      <c r="I86" s="3" t="s">
        <v>338</v>
      </c>
      <c r="Q86" s="3" t="s">
        <v>596</v>
      </c>
      <c r="AD86" s="3" t="s">
        <v>959</v>
      </c>
    </row>
    <row r="87" spans="4:30" ht="26.5" x14ac:dyDescent="0.25">
      <c r="D87" s="3" t="s">
        <v>122</v>
      </c>
      <c r="I87" s="3" t="s">
        <v>339</v>
      </c>
      <c r="Q87" s="3" t="s">
        <v>597</v>
      </c>
      <c r="AD87" s="3" t="s">
        <v>960</v>
      </c>
    </row>
    <row r="88" spans="4:30" ht="17.7" x14ac:dyDescent="0.25">
      <c r="D88" s="3" t="s">
        <v>123</v>
      </c>
      <c r="I88" s="3" t="s">
        <v>341</v>
      </c>
      <c r="Q88" s="3" t="s">
        <v>598</v>
      </c>
      <c r="AD88" s="3" t="s">
        <v>253</v>
      </c>
    </row>
    <row r="89" spans="4:30" ht="26.5" x14ac:dyDescent="0.25">
      <c r="D89" s="3" t="s">
        <v>124</v>
      </c>
      <c r="I89" s="3" t="s">
        <v>342</v>
      </c>
      <c r="Q89" s="3" t="s">
        <v>599</v>
      </c>
      <c r="AD89" s="3" t="s">
        <v>961</v>
      </c>
    </row>
    <row r="90" spans="4:30" ht="17.7" x14ac:dyDescent="0.25">
      <c r="D90" s="3" t="s">
        <v>125</v>
      </c>
      <c r="I90" s="3" t="s">
        <v>343</v>
      </c>
      <c r="Q90" s="3" t="s">
        <v>600</v>
      </c>
    </row>
    <row r="91" spans="4:30" ht="35.35" x14ac:dyDescent="0.25">
      <c r="D91" s="3" t="s">
        <v>126</v>
      </c>
      <c r="I91" s="3" t="s">
        <v>340</v>
      </c>
      <c r="Q91" s="3" t="s">
        <v>601</v>
      </c>
    </row>
    <row r="92" spans="4:30" ht="17.7" x14ac:dyDescent="0.25">
      <c r="D92" s="3" t="s">
        <v>127</v>
      </c>
      <c r="I92" s="3" t="s">
        <v>344</v>
      </c>
      <c r="Q92" s="3" t="s">
        <v>602</v>
      </c>
    </row>
    <row r="93" spans="4:30" ht="26.5" x14ac:dyDescent="0.25">
      <c r="D93" s="3" t="s">
        <v>128</v>
      </c>
      <c r="I93" s="3" t="s">
        <v>345</v>
      </c>
      <c r="Q93" s="3" t="s">
        <v>603</v>
      </c>
    </row>
    <row r="94" spans="4:30" ht="17.7" x14ac:dyDescent="0.25">
      <c r="D94" s="3" t="s">
        <v>129</v>
      </c>
      <c r="I94" s="3" t="s">
        <v>346</v>
      </c>
      <c r="Q94" s="3" t="s">
        <v>604</v>
      </c>
    </row>
    <row r="95" spans="4:30" ht="26.5" x14ac:dyDescent="0.25">
      <c r="D95" s="3" t="s">
        <v>130</v>
      </c>
      <c r="I95" s="3" t="s">
        <v>347</v>
      </c>
      <c r="Q95" s="3" t="s">
        <v>605</v>
      </c>
    </row>
    <row r="96" spans="4:30" ht="17.7" x14ac:dyDescent="0.25">
      <c r="D96" s="3" t="s">
        <v>131</v>
      </c>
      <c r="I96" s="3" t="s">
        <v>349</v>
      </c>
      <c r="Q96" s="3" t="s">
        <v>606</v>
      </c>
    </row>
    <row r="97" spans="4:17" x14ac:dyDescent="0.25">
      <c r="D97" s="3" t="s">
        <v>132</v>
      </c>
      <c r="I97" s="3" t="s">
        <v>348</v>
      </c>
      <c r="Q97" s="3" t="s">
        <v>607</v>
      </c>
    </row>
    <row r="98" spans="4:17" ht="44.15" x14ac:dyDescent="0.25">
      <c r="D98" s="3" t="s">
        <v>133</v>
      </c>
      <c r="I98" s="3" t="s">
        <v>350</v>
      </c>
      <c r="Q98" s="3" t="s">
        <v>608</v>
      </c>
    </row>
    <row r="99" spans="4:17" ht="26.5" x14ac:dyDescent="0.25">
      <c r="D99" s="3" t="s">
        <v>134</v>
      </c>
      <c r="I99" s="3" t="s">
        <v>351</v>
      </c>
      <c r="Q99" s="3" t="s">
        <v>609</v>
      </c>
    </row>
    <row r="100" spans="4:17" ht="17.7" x14ac:dyDescent="0.25">
      <c r="D100" s="3" t="s">
        <v>135</v>
      </c>
      <c r="I100" s="3" t="s">
        <v>352</v>
      </c>
      <c r="Q100" s="3" t="s">
        <v>610</v>
      </c>
    </row>
    <row r="101" spans="4:17" ht="17.7" x14ac:dyDescent="0.25">
      <c r="D101" s="3" t="s">
        <v>136</v>
      </c>
      <c r="I101" s="3" t="s">
        <v>354</v>
      </c>
      <c r="Q101" s="3" t="s">
        <v>611</v>
      </c>
    </row>
    <row r="102" spans="4:17" ht="26.5" x14ac:dyDescent="0.25">
      <c r="D102" s="3" t="s">
        <v>137</v>
      </c>
      <c r="I102" s="3" t="s">
        <v>353</v>
      </c>
      <c r="Q102" s="3" t="s">
        <v>612</v>
      </c>
    </row>
    <row r="103" spans="4:17" ht="17.7" x14ac:dyDescent="0.25">
      <c r="D103" s="3" t="s">
        <v>138</v>
      </c>
      <c r="I103" s="3" t="s">
        <v>355</v>
      </c>
      <c r="Q103" s="3" t="s">
        <v>613</v>
      </c>
    </row>
    <row r="104" spans="4:17" ht="35.35" x14ac:dyDescent="0.25">
      <c r="D104" s="3" t="s">
        <v>48</v>
      </c>
      <c r="I104" s="3" t="s">
        <v>356</v>
      </c>
      <c r="Q104" s="3" t="s">
        <v>614</v>
      </c>
    </row>
    <row r="105" spans="4:17" ht="26.5" x14ac:dyDescent="0.25">
      <c r="D105" s="3" t="s">
        <v>139</v>
      </c>
      <c r="I105" s="3" t="s">
        <v>357</v>
      </c>
      <c r="Q105" s="3" t="s">
        <v>615</v>
      </c>
    </row>
    <row r="106" spans="4:17" ht="17.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7.7" x14ac:dyDescent="0.25">
      <c r="D109" s="3" t="s">
        <v>144</v>
      </c>
      <c r="I109" s="3" t="s">
        <v>361</v>
      </c>
      <c r="Q109" s="3" t="s">
        <v>619</v>
      </c>
    </row>
    <row r="110" spans="4:17" x14ac:dyDescent="0.25">
      <c r="D110" s="3" t="s">
        <v>145</v>
      </c>
      <c r="I110" s="3" t="s">
        <v>362</v>
      </c>
      <c r="Q110" s="3" t="s">
        <v>620</v>
      </c>
    </row>
    <row r="111" spans="4:17" ht="35.35" x14ac:dyDescent="0.25">
      <c r="D111" s="3" t="s">
        <v>146</v>
      </c>
      <c r="I111" s="3" t="s">
        <v>363</v>
      </c>
      <c r="Q111" s="3" t="s">
        <v>616</v>
      </c>
    </row>
    <row r="112" spans="4:17" ht="17.7" x14ac:dyDescent="0.25">
      <c r="D112" s="3" t="s">
        <v>147</v>
      </c>
      <c r="I112" s="3" t="s">
        <v>364</v>
      </c>
      <c r="Q112" s="3" t="s">
        <v>621</v>
      </c>
    </row>
    <row r="113" spans="4:17" ht="17.7"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7.7" x14ac:dyDescent="0.25">
      <c r="D117" s="3" t="s">
        <v>152</v>
      </c>
      <c r="I117" s="3" t="s">
        <v>368</v>
      </c>
      <c r="Q117" s="3" t="s">
        <v>626</v>
      </c>
    </row>
    <row r="118" spans="4:17" ht="17.7" x14ac:dyDescent="0.25">
      <c r="D118" s="3" t="s">
        <v>153</v>
      </c>
      <c r="I118" s="3" t="s">
        <v>369</v>
      </c>
      <c r="Q118" s="3" t="s">
        <v>627</v>
      </c>
    </row>
    <row r="119" spans="4:17" ht="17.7" x14ac:dyDescent="0.25">
      <c r="D119" s="3" t="s">
        <v>154</v>
      </c>
      <c r="I119" s="3" t="s">
        <v>370</v>
      </c>
    </row>
    <row r="120" spans="4:17" x14ac:dyDescent="0.25">
      <c r="D120" s="3" t="s">
        <v>155</v>
      </c>
      <c r="I120" s="3" t="s">
        <v>371</v>
      </c>
    </row>
    <row r="121" spans="4:17" x14ac:dyDescent="0.25">
      <c r="D121" s="3" t="s">
        <v>156</v>
      </c>
      <c r="I121" s="3" t="s">
        <v>372</v>
      </c>
    </row>
    <row r="122" spans="4:17" ht="17.7" x14ac:dyDescent="0.25">
      <c r="D122" s="3" t="s">
        <v>157</v>
      </c>
      <c r="I122" s="3" t="s">
        <v>373</v>
      </c>
    </row>
    <row r="123" spans="4:17" ht="17.7" x14ac:dyDescent="0.25">
      <c r="D123" s="3" t="s">
        <v>158</v>
      </c>
      <c r="I123" s="3" t="s">
        <v>303</v>
      </c>
    </row>
    <row r="124" spans="4:17" ht="17.7" x14ac:dyDescent="0.25">
      <c r="D124" s="3" t="s">
        <v>159</v>
      </c>
      <c r="I124" s="3" t="s">
        <v>374</v>
      </c>
    </row>
    <row r="125" spans="4:17" ht="17.7" x14ac:dyDescent="0.25">
      <c r="D125" s="3" t="s">
        <v>160</v>
      </c>
      <c r="I125" s="3" t="s">
        <v>375</v>
      </c>
    </row>
    <row r="126" spans="4:17" x14ac:dyDescent="0.25">
      <c r="D126" s="3" t="s">
        <v>161</v>
      </c>
    </row>
    <row r="127" spans="4:17" ht="17.7"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4.3"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4fb10211-09fb-4e80-9f0b-184718d5d98c"/>
    <ds:schemaRef ds:uri="http://schemas.microsoft.com/office/2006/metadata/properties"/>
    <ds:schemaRef ds:uri="http://purl.org/dc/dcmitype/"/>
    <ds:schemaRef ds:uri="http://purl.org/dc/terms/"/>
    <ds:schemaRef ds:uri="http://schemas.openxmlformats.org/package/2006/metadata/core-properties"/>
    <ds:schemaRef ds:uri="http://schemas.microsoft.com/office/infopath/2007/PartnerControls"/>
    <ds:schemaRef ds:uri="a65d333d-5b59-4810-bc94-b80d9325abb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JAMES1</cp:lastModifiedBy>
  <cp:lastPrinted>2020-12-28T20:23:43Z</cp:lastPrinted>
  <dcterms:created xsi:type="dcterms:W3CDTF">2020-10-14T21:57:42Z</dcterms:created>
  <dcterms:modified xsi:type="dcterms:W3CDTF">2020-12-28T20:24:53Z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