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YITO ZAPA\Desktop\MANIFESTACIONES 2021- CORDOBA\CÓRDOBA\INVITACIONES SELECCIONADAS\FRUTOZ\INVITACION # 80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7" i="12"/>
  <c r="M56" i="12"/>
  <c r="M55" i="12"/>
  <c r="M54"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<sst xmlns="http://schemas.openxmlformats.org/spreadsheetml/2006/main" count="3158" uniqueCount="2717">
  <si>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</si>
  <si>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</si>
  <si>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</si>
  <si>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</si>
  <si>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</si>
  <si>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</si>
  <si>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</si>
  <si>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</si>
  <si>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</si>
  <si>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</si>
  <si>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</si>
  <si>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</si>
  <si>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</si>
  <si>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</si>
  <si>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</si>
  <si>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</si>
  <si>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</si>
  <si>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</si>
  <si>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</si>
  <si>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</si>
  <si>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</si>
  <si>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</si>
  <si>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</si>
  <si>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</si>
  <si>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</si>
  <si>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</si>
  <si>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</si>
  <si>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</si>
  <si>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</si>
  <si>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</si>
  <si>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</si>
  <si>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</si>
  <si>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</si>
  <si>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</si>
  <si>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</si>
  <si>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</si>
  <si>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</si>
  <si>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</si>
  <si>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</si>
  <si>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</si>
  <si>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</si>
  <si>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</si>
  <si>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</si>
  <si>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</si>
  <si>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</si>
  <si>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</si>
  <si>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</si>
  <si>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</si>
  <si>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</si>
  <si>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</si>
  <si>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</si>
  <si>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</si>
  <si>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</si>
  <si>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</si>
  <si>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</si>
  <si>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</si>
  <si>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</si>
  <si>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</si>
  <si>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</si>
  <si>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</si>
  <si>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</si>
  <si>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</si>
  <si>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</si>
  <si>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</si>
  <si>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</si>
  <si>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</si>
  <si>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</si>
  <si>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</si>
  <si>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</si>
  <si>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</si>
  <si>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</si>
  <si>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</si>
  <si>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</si>
  <si>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</si>
  <si>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</si>
  <si>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</si>
  <si>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</si>
  <si>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</si>
  <si>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</si>
  <si>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</si>
  <si>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</si>
  <si>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</si>
  <si>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</si>
  <si>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</si>
  <si>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</si>
  <si>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</si>
  <si>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</si>
  <si>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</si>
  <si>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</si>
  <si>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</si>
  <si>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</si>
  <si>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</si>
  <si>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</si>
  <si>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</si>
  <si>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</si>
  <si>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</si>
  <si>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</si>
  <si>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</si>
  <si>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</si>
  <si>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</si>
  <si>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</si>
  <si>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</si>
  <si>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</si>
  <si>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</si>
  <si>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</si>
  <si>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</si>
  <si>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</si>
  <si>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</si>
  <si>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</si>
  <si>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</si>
  <si>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</si>
  <si>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</si>
  <si>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</si>
  <si>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</si>
  <si>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</si>
  <si>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</si>
  <si>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</si>
  <si>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</si>
  <si>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</si>
  <si>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</si>
  <si>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</si>
  <si>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</si>
  <si>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</si>
  <si>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</si>
  <si>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</si>
  <si>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</si>
  <si>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</si>
  <si>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</si>
  <si>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</si>
  <si>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</si>
  <si>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</si>
  <si>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</si>
  <si>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</si>
  <si>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</si>
  <si>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</si>
  <si>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</si>
  <si>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</si>
  <si>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</si>
  <si>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</si>
  <si>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</si>
  <si>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</si>
  <si>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</si>
  <si>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</si>
  <si>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</si>
  <si>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</si>
  <si>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</si>
  <si>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</si>
  <si>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</si>
  <si>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</si>
  <si>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</si>
  <si>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</si>
  <si>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</si>
  <si>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</si>
  <si>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</si>
  <si>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</si>
  <si>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</si>
  <si>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</si>
  <si>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</si>
  <si>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</si>
  <si>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</si>
  <si>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</si>
  <si>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</si>
  <si>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</si>
  <si>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</si>
  <si>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</si>
  <si>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</si>
  <si>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</si>
  <si>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</si>
  <si>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</si>
  <si>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</si>
  <si>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</si>
  <si>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</si>
  <si>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</si>
  <si>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</si>
  <si>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</si>
  <si>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</si>
  <si>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</si>
  <si>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</si>
  <si>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</si>
  <si>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</si>
  <si>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</si>
  <si>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</si>
  <si>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</si>
  <si>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</si>
  <si>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</si>
  <si>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</si>
  <si>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</si>
  <si>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</si>
  <si>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</si>
  <si>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</si>
  <si>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</si>
  <si>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</si>
  <si>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</si>
  <si>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</si>
  <si>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</si>
  <si>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</si>
  <si>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</si>
  <si>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</si>
  <si>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</si>
  <si>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</si>
  <si>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</si>
  <si>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</si>
  <si>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</si>
  <si>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</si>
  <si>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</si>
  <si>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</si>
  <si>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</si>
  <si>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</si>
  <si>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</si>
  <si>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</si>
  <si>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</si>
  <si>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</si>
  <si>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</si>
  <si>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</si>
  <si>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</si>
  <si>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</si>
  <si>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</si>
  <si>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</si>
  <si>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</si>
  <si>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</si>
  <si>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</si>
  <si>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</si>
  <si>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</si>
  <si>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</si>
  <si>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</si>
  <si>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</si>
  <si>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</si>
  <si>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</si>
  <si>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</si>
  <si>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</si>
  <si>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</si>
  <si>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</si>
  <si>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</si>
  <si>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</si>
  <si>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</si>
  <si>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</si>
  <si>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</si>
  <si>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</si>
  <si>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</si>
  <si>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</si>
  <si>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</si>
  <si>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</si>
  <si>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</si>
  <si>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</si>
  <si>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</si>
  <si>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</si>
  <si>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</si>
  <si>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</si>
  <si>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</si>
  <si>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</si>
  <si>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</si>
  <si>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</si>
  <si>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</si>
  <si>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</si>
  <si>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</si>
  <si>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</si>
  <si>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</si>
  <si>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</si>
  <si>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</si>
  <si>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</si>
  <si>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</si>
  <si>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</si>
  <si>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</si>
  <si>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</si>
  <si>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</si>
  <si>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</si>
  <si>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</si>
  <si>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</si>
  <si>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</si>
  <si>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</si>
  <si>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</si>
  <si>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</si>
  <si>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</si>
  <si>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</si>
  <si>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</si>
  <si>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</si>
  <si>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</si>
  <si>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</si>
  <si>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</si>
  <si>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</si>
  <si>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</si>
  <si>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</si>
  <si>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</si>
  <si>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</si>
  <si>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</si>
  <si>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</si>
  <si>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</si>
  <si>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</si>
  <si>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</si>
  <si>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</si>
  <si>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</si>
  <si>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</si>
  <si>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</si>
  <si>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</si>
  <si>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</si>
  <si>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</si>
  <si>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</si>
  <si>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</si>
  <si>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</si>
  <si>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</si>
  <si>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</si>
  <si>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</si>
  <si>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</si>
  <si>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</si>
  <si>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</si>
  <si>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</si>
  <si>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</si>
  <si>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</si>
  <si>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</si>
  <si>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</si>
  <si>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</si>
  <si>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</si>
  <si>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</si>
  <si>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</si>
  <si>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</si>
  <si>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</si>
  <si>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</si>
  <si>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</si>
  <si>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</si>
  <si>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</si>
  <si>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</si>
  <si>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</si>
  <si>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</si>
  <si>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</si>
  <si>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</si>
  <si>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</si>
  <si>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</si>
  <si>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</si>
  <si>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</si>
  <si>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</si>
  <si>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</si>
  <si>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</si>
  <si>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</si>
  <si>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</si>
  <si>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</si>
  <si>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</si>
  <si>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</si>
  <si>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</si>
  <si>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</si>
  <si>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</si>
  <si>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</si>
  <si>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</si>
  <si>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</si>
  <si>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</si>
  <si>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</si>
  <si>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</si>
  <si>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</si>
  <si>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</si>
  <si>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</si>
  <si>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</si>
  <si>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</si>
  <si>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</si>
  <si>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</si>
  <si>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</si>
  <si>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</si>
  <si>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</si>
  <si>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</si>
  <si>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</si>
  <si>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</si>
  <si>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</si>
  <si>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</si>
  <si>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</si>
  <si>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</si>
  <si>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</si>
  <si>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</si>
  <si>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</si>
  <si>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</si>
  <si>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</si>
  <si>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</si>
  <si>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</si>
  <si>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</si>
  <si>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</si>
  <si>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</si>
  <si>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</si>
  <si>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</si>
  <si>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</si>
  <si>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</si>
  <si>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</si>
  <si>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</si>
  <si>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</si>
  <si>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</si>
  <si>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</si>
  <si>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</si>
  <si>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</si>
  <si>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</si>
  <si>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</si>
  <si>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</si>
  <si>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</si>
  <si>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</si>
  <si>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</si>
  <si>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</si>
  <si>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</si>
  <si>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</si>
  <si>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</si>
  <si>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</si>
  <si>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</si>
  <si>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</si>
  <si>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</si>
  <si>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</si>
  <si>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</si>
  <si>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</si>
  <si>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</si>
  <si>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</si>
  <si>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</si>
  <si>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</si>
  <si>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</si>
  <si>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</si>
  <si>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</si>
  <si>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</si>
  <si>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</si>
  <si>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</si>
  <si>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</si>
  <si>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</si>
  <si>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</si>
  <si>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</si>
  <si>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</si>
  <si>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</si>
  <si>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</si>
  <si>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</si>
  <si>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</si>
  <si>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</si>
  <si>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</si>
  <si>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</si>
  <si>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</si>
  <si>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</si>
  <si>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</si>
  <si>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</si>
  <si>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</si>
  <si>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</si>
  <si>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</si>
  <si>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</si>
  <si>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</si>
  <si>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</si>
  <si>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</si>
  <si>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</si>
  <si>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</si>
  <si>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</si>
  <si>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</si>
  <si>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</si>
  <si>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</si>
  <si>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</si>
  <si>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</si>
  <si>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</si>
  <si>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</si>
  <si>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</si>
  <si>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</si>
  <si>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</si>
  <si>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</si>
  <si>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</si>
  <si>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</si>
  <si>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</si>
  <si>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</si>
  <si>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</si>
  <si>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</si>
  <si>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</si>
  <si>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</si>
  <si>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</si>
  <si>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</si>
  <si>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</si>
  <si>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</si>
  <si>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</si>
  <si>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</si>
  <si>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</si>
  <si>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</si>
  <si>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</si>
  <si>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</si>
  <si>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</si>
  <si>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</si>
  <si>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</si>
  <si>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</si>
  <si>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</si>
  <si>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</si>
  <si>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</si>
  <si>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</si>
  <si>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</si>
  <si>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</si>
  <si>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</si>
  <si>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</si>
  <si>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</si>
  <si>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</si>
  <si>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</si>
  <si>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</si>
  <si>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</si>
  <si>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</si>
  <si>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</si>
  <si>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</si>
  <si>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</si>
  <si>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</si>
  <si>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</si>
  <si>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</si>
  <si>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</si>
  <si>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</si>
  <si>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</si>
  <si>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</si>
  <si>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</si>
  <si>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</si>
  <si>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</si>
  <si>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</si>
  <si>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</si>
  <si>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</si>
  <si>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</si>
  <si>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</si>
  <si>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</si>
  <si>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</si>
  <si>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</si>
  <si>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</si>
  <si>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</si>
  <si>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</si>
  <si>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</si>
  <si>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</si>
  <si>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</si>
  <si>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</si>
  <si>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</si>
  <si>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</si>
  <si>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</si>
  <si>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</si>
  <si>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</si>
  <si>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</si>
  <si>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</si>
  <si>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</si>
  <si>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</si>
  <si>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</si>
  <si>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</si>
  <si>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</si>
  <si>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</si>
  <si>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</si>
  <si>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</si>
  <si>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</si>
  <si>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</si>
  <si>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</si>
  <si>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</si>
  <si>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</si>
  <si>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</si>
  <si>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</si>
  <si>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</si>
  <si>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</si>
  <si>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</si>
  <si>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</si>
  <si>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</si>
  <si>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</si>
  <si>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</si>
  <si>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</si>
  <si>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</si>
  <si>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</si>
  <si>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</si>
  <si>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</si>
  <si>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</si>
  <si>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</si>
  <si>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</si>
  <si>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</si>
  <si>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</si>
  <si>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</si>
  <si>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</si>
  <si>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</si>
  <si>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</si>
  <si>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</si>
  <si>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</si>
  <si>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</si>
  <si>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</si>
  <si>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</si>
  <si>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</si>
  <si>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</si>
  <si>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</si>
  <si>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</si>
  <si>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</si>
  <si>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</si>
  <si>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</si>
  <si>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</si>
  <si>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</si>
  <si>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</si>
  <si>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</si>
  <si>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</si>
  <si>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</si>
  <si>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</si>
  <si>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</si>
  <si>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</si>
  <si>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</si>
  <si>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</si>
  <si>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</si>
  <si>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</si>
  <si>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</si>
  <si>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</si>
  <si>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</si>
  <si>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</si>
  <si>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</si>
  <si>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</si>
  <si>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</si>
  <si>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</si>
  <si>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</si>
  <si>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</si>
  <si>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</si>
  <si>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</si>
  <si>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</si>
  <si>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</si>
  <si>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</si>
  <si>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</si>
  <si>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</si>
  <si>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</si>
  <si>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</si>
  <si>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</si>
  <si>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</si>
  <si>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</si>
  <si>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</si>
  <si>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</si>
  <si>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</si>
  <si>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</si>
  <si>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</si>
  <si>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</si>
  <si>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</si>
  <si>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</si>
  <si>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</si>
  <si>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</si>
  <si>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</si>
  <si>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</si>
  <si>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</si>
  <si>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</si>
  <si>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</si>
  <si>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</si>
  <si>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</si>
  <si>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</si>
  <si>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</si>
  <si>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</si>
  <si>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</si>
  <si>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</si>
  <si>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</si>
  <si>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</si>
  <si>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</si>
  <si>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</si>
  <si>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</si>
  <si>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</si>
  <si>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</si>
  <si>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</si>
  <si>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</si>
  <si>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</si>
  <si>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</si>
  <si>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</si>
  <si>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</si>
  <si>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</si>
  <si>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</si>
  <si>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</si>
  <si>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</si>
  <si>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</si>
  <si>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</si>
  <si>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</si>
  <si>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</si>
  <si>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</si>
  <si>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</si>
  <si>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</si>
  <si>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</si>
  <si>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</si>
  <si>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</si>
  <si>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</si>
  <si>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</si>
  <si>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</si>
  <si>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</si>
  <si>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</si>
  <si>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</si>
  <si>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</si>
  <si>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</si>
  <si>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</si>
  <si>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</si>
  <si>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</si>
  <si>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</si>
  <si>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</si>
  <si>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</si>
  <si>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</si>
  <si>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</si>
  <si>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</si>
  <si>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</si>
  <si>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</si>
  <si>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</si>
  <si>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</si>
  <si>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</si>
  <si>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</si>
  <si>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</si>
  <si>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</si>
  <si>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</si>
  <si>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</si>
  <si>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</si>
  <si>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</si>
  <si>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</si>
  <si>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</si>
  <si>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</si>
  <si>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</si>
  <si>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</si>
  <si>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</si>
  <si>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</si>
  <si>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</si>
  <si>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</si>
  <si>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</si>
  <si>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</si>
  <si>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</si>
  <si>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</si>
  <si>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</si>
  <si>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</si>
  <si>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</si>
  <si>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</si>
  <si>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</si>
  <si>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</si>
  <si>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</si>
  <si>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</si>
  <si>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</si>
  <si>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</si>
  <si>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</si>
  <si>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</si>
  <si>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</si>
  <si>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</si>
  <si>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</si>
  <si>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</si>
  <si>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</si>
  <si>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</si>
  <si>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</si>
  <si>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</si>
  <si>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</si>
  <si>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</si>
  <si>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</si>
  <si>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</si>
  <si>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</si>
  <si>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</si>
  <si>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</si>
  <si>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</si>
  <si>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</si>
  <si>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</si>
  <si>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</si>
  <si>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</si>
  <si>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</si>
  <si>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</si>
  <si>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</si>
  <si>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</si>
  <si>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</si>
  <si>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</si>
  <si>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</si>
  <si>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</si>
  <si>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</si>
  <si>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</si>
  <si>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</si>
  <si>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</si>
  <si>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</si>
  <si>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</si>
  <si>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</si>
  <si>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</si>
  <si>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</si>
  <si>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</si>
  <si>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</si>
  <si>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</si>
  <si>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</si>
  <si>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</si>
  <si>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</si>
  <si>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</si>
  <si>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</si>
  <si>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</si>
  <si>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</si>
  <si>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</si>
  <si>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</si>
  <si>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</si>
  <si>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</si>
  <si>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</si>
  <si>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</si>
  <si>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</si>
  <si>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</si>
  <si>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</si>
  <si>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</si>
  <si>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</si>
  <si>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</si>
  <si>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</si>
  <si>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</si>
  <si>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</si>
  <si>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</si>
  <si>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</si>
  <si>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</si>
  <si>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</si>
  <si>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</si>
  <si>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</si>
  <si>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</si>
  <si>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</si>
  <si>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</si>
  <si>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</si>
  <si>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</si>
  <si>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</si>
  <si>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</si>
  <si>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</si>
  <si>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</si>
  <si>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</si>
  <si>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</si>
  <si>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</si>
  <si>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</si>
  <si>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</si>
  <si>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</si>
  <si>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</si>
  <si>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</si>
  <si>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</si>
  <si>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</si>
  <si>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</si>
  <si>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</si>
  <si>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</si>
  <si>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</si>
  <si>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</si>
  <si>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</si>
  <si>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</si>
  <si>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</si>
  <si>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</si>
  <si>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</si>
  <si>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</si>
  <si>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</si>
  <si>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</si>
  <si>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</si>
  <si>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</si>
  <si>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</si>
  <si>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</si>
  <si>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</si>
  <si>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</si>
  <si>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</si>
  <si>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</si>
  <si>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</si>
  <si>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</si>
  <si>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</si>
  <si>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</si>
  <si>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</si>
  <si>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</si>
  <si>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</si>
  <si>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</si>
  <si>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</si>
  <si>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</si>
  <si>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</si>
  <si>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</si>
  <si>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</si>
  <si>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</si>
  <si>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</si>
  <si>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</si>
  <si>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</si>
  <si>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</si>
  <si>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</si>
  <si>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</si>
  <si>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</si>
  <si>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</si>
  <si>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</si>
  <si>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</si>
  <si>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</si>
  <si>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</si>
  <si>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</si>
  <si>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</si>
  <si>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</si>
  <si>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</si>
  <si>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</si>
  <si>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</si>
  <si>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</si>
  <si>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</si>
  <si>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</si>
  <si>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</si>
  <si>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</si>
  <si>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</si>
  <si>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</si>
  <si>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</si>
  <si>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</si>
  <si>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</si>
  <si>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</si>
  <si>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</si>
  <si>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</si>
  <si>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</si>
  <si>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</si>
  <si>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</si>
  <si>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</si>
  <si>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</si>
  <si>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</si>
  <si>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</si>
  <si>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</si>
  <si>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</si>
  <si>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</si>
  <si>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</si>
  <si>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</si>
  <si>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</si>
  <si>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</si>
  <si>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</si>
  <si>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</si>
  <si>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</si>
  <si>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</si>
  <si>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</si>
  <si>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</si>
  <si>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</si>
  <si>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</si>
  <si>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</si>
  <si>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</si>
  <si>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</si>
  <si>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</si>
  <si>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</si>
  <si>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</si>
  <si>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</si>
  <si>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</si>
  <si>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</si>
  <si>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</si>
  <si>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</si>
  <si>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</si>
  <si>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</si>
  <si>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</si>
  <si>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</si>
  <si>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</si>
  <si>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</si>
  <si>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</si>
  <si>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</si>
  <si>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</si>
  <si>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</si>
  <si>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</si>
  <si>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</si>
  <si>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</si>
  <si>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</si>
  <si>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</si>
  <si>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</si>
  <si>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</si>
  <si>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</si>
  <si>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</si>
  <si>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</si>
  <si>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</si>
  <si>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</si>
  <si>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</si>
  <si>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</si>
  <si>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</si>
  <si>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</si>
  <si>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</si>
  <si>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</si>
  <si>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</si>
  <si>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</si>
  <si>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</si>
  <si>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</si>
  <si>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</si>
  <si>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</si>
  <si>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</si>
  <si>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</si>
  <si>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</si>
  <si>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</si>
  <si>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</si>
  <si>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</si>
  <si>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</si>
  <si>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</si>
  <si>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</si>
  <si>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</si>
  <si>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</si>
  <si>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</si>
  <si>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</si>
  <si>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</si>
  <si>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</si>
  <si>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</si>
  <si>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</si>
  <si>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</si>
  <si>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</si>
  <si>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</si>
  <si>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</si>
  <si>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</si>
  <si>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</si>
  <si>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</si>
  <si>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</si>
  <si>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</si>
  <si>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</si>
  <si>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</si>
  <si>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</si>
  <si>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</si>
  <si>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</si>
  <si>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</si>
  <si>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</si>
  <si>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</si>
  <si>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</si>
  <si>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</si>
  <si>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</si>
  <si>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</si>
  <si>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</si>
  <si>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</si>
  <si>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</si>
  <si>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</si>
  <si>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</si>
  <si>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</si>
  <si>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</si>
  <si>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</si>
  <si>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</si>
  <si>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</si>
  <si>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</si>
  <si>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</si>
  <si>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</si>
  <si>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</si>
  <si>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</si>
  <si>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</si>
  <si>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</si>
  <si>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</si>
  <si>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</si>
  <si>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</si>
  <si>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</si>
  <si>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</si>
  <si>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</si>
  <si>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</si>
  <si>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</si>
  <si>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</si>
  <si>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</si>
  <si>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</si>
  <si>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</si>
  <si>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</si>
  <si>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</si>
  <si>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</si>
  <si>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</si>
  <si>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</si>
  <si>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</si>
  <si>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</si>
  <si>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</si>
  <si>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</si>
  <si>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</si>
  <si>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</si>
  <si>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</si>
  <si>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</si>
  <si>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</si>
  <si>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</si>
  <si>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</si>
  <si>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</si>
  <si>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</si>
  <si>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</si>
  <si>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</si>
  <si>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</si>
  <si>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</si>
  <si>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</si>
  <si>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</si>
  <si>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</si>
  <si>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</si>
  <si>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</si>
  <si>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</si>
  <si>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</si>
  <si>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</si>
  <si>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</si>
  <si>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</si>
  <si>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</si>
  <si>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</si>
  <si>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</si>
  <si>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</si>
  <si>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</si>
  <si>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</si>
  <si>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</si>
  <si>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</si>
  <si>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</si>
  <si>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</si>
  <si>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</si>
  <si>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</si>
  <si>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</si>
  <si>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</si>
  <si>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</si>
  <si>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</si>
  <si>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</si>
  <si>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</si>
  <si>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</si>
  <si>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</si>
  <si>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</si>
  <si>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</si>
  <si>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</si>
  <si>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</si>
  <si>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</si>
  <si>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</si>
  <si>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</si>
  <si>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</si>
  <si>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</si>
  <si>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</si>
  <si>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</si>
  <si>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</si>
  <si>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</si>
  <si>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</si>
  <si>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</si>
  <si>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</si>
  <si>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</si>
  <si>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</si>
  <si>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</si>
  <si>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</si>
  <si>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</si>
  <si>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</si>
  <si>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</si>
  <si>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</si>
  <si>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</si>
  <si>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</si>
  <si>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</si>
  <si>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</si>
  <si>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</si>
  <si>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</si>
  <si>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</si>
  <si>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</si>
  <si>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</si>
  <si>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</si>
  <si>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</si>
  <si>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</si>
  <si>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</si>
  <si>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</si>
  <si>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</si>
  <si>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</si>
  <si>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</si>
  <si>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</si>
  <si>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</si>
  <si>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</si>
  <si>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</si>
  <si>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</si>
  <si>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</si>
  <si>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</si>
  <si>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</si>
  <si>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</si>
  <si>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</si>
  <si>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</si>
  <si>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</si>
  <si>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</si>
  <si>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</si>
  <si>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</si>
  <si>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</si>
  <si>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</si>
  <si>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</si>
  <si>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</si>
  <si>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</si>
  <si>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</si>
  <si>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</si>
  <si>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</si>
  <si>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</si>
  <si>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</si>
  <si>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</si>
  <si>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</si>
  <si>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</si>
  <si>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</si>
  <si>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</si>
  <si>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</si>
  <si>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</si>
  <si>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</si>
  <si>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</si>
  <si>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</si>
  <si>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</si>
  <si>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</si>
  <si>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</si>
  <si>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</si>
  <si>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</si>
  <si>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</si>
  <si>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</si>
  <si>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</si>
  <si>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</si>
  <si>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</si>
  <si>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</si>
  <si>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</si>
  <si>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</si>
  <si>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</si>
  <si>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</si>
  <si>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</si>
  <si>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</si>
  <si>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</si>
  <si>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</si>
  <si>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</si>
  <si>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</si>
  <si>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</si>
  <si>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</si>
  <si>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</si>
  <si>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</si>
  <si>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</si>
  <si>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</si>
  <si>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</si>
  <si>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</si>
  <si>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</si>
  <si>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</si>
  <si>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</si>
  <si>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</si>
  <si>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</si>
  <si>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</si>
  <si>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</si>
  <si>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</si>
  <si>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</si>
  <si>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</si>
  <si>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</si>
  <si>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</si>
  <si>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</si>
  <si>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</si>
  <si>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</si>
  <si>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</si>
  <si>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</si>
  <si>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</si>
  <si>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</si>
  <si>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</si>
  <si>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</si>
  <si>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</si>
  <si>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</si>
  <si>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</si>
  <si>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</si>
  <si>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</si>
  <si>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</si>
  <si>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</si>
  <si>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</si>
  <si>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</si>
  <si>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</si>
  <si>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</si>
  <si>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</si>
  <si>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</si>
  <si>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</si>
  <si>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</si>
  <si>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</si>
  <si>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</si>
  <si>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</si>
  <si>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</si>
  <si>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</si>
  <si>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</si>
  <si>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</si>
  <si>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</si>
  <si>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</si>
  <si>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</si>
  <si>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</si>
  <si>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</si>
  <si>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</si>
  <si>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</si>
  <si>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</si>
  <si>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</si>
  <si>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</si>
  <si>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</si>
  <si>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</si>
  <si>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</si>
  <si>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</si>
  <si>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</si>
  <si>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</si>
  <si>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</si>
  <si>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</si>
  <si>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</si>
  <si>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</si>
  <si>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</si>
  <si>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</si>
  <si>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</si>
  <si>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</si>
  <si>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</si>
  <si>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</si>
  <si>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</si>
  <si>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</si>
  <si>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</si>
  <si>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</si>
  <si>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</si>
  <si>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</si>
  <si>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</si>
  <si>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</si>
  <si>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</si>
  <si>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</si>
  <si>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</si>
  <si>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</si>
  <si>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</si>
  <si>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</si>
  <si>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</si>
  <si>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</si>
  <si>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</si>
  <si>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</si>
  <si>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</si>
  <si>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</si>
  <si>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</si>
  <si>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</si>
  <si>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</si>
  <si>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</si>
  <si>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</si>
  <si>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</si>
  <si>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</si>
  <si>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</si>
  <si>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</si>
  <si>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</si>
  <si>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</si>
  <si>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</si>
  <si>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</si>
  <si>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</si>
  <si>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</si>
  <si>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</si>
  <si>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</si>
  <si>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</si>
  <si>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</si>
  <si>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</si>
  <si>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</si>
  <si>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</si>
  <si>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</si>
  <si>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</si>
  <si>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</si>
  <si>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</si>
  <si>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</si>
  <si>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</si>
  <si>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</si>
  <si>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</si>
  <si>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</si>
  <si>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</si>
  <si>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</si>
  <si>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</si>
  <si>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</si>
  <si>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</si>
  <si>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</si>
  <si>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</si>
  <si>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</si>
  <si>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</si>
  <si>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</si>
  <si>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</si>
  <si>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</si>
  <si>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</si>
  <si>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</si>
  <si>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</si>
  <si>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</si>
  <si>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</si>
  <si>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</si>
  <si>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</si>
  <si>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</si>
  <si>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</si>
  <si>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</si>
  <si>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</si>
  <si>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</si>
  <si>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</si>
  <si>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</si>
  <si>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</si>
  <si>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</si>
  <si>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</si>
  <si>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</si>
  <si>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</si>
  <si>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</si>
  <si>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</si>
  <si>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</si>
  <si>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</si>
  <si>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</si>
  <si>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</si>
  <si>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</si>
  <si>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</si>
  <si>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</si>
  <si>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</si>
  <si>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</si>
  <si>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</si>
  <si>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</si>
  <si>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</si>
  <si>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</si>
  <si>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</si>
  <si>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</si>
  <si>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</si>
  <si>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</si>
  <si>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</si>
  <si>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</si>
  <si>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</si>
  <si>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</si>
  <si>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</si>
  <si>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</si>
  <si>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</si>
  <si>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</si>
  <si>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</si>
  <si>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</si>
  <si>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</si>
  <si>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</si>
  <si>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</si>
  <si>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</si>
  <si>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</si>
  <si>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</si>
  <si>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</si>
  <si>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</si>
  <si>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</si>
  <si>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</si>
  <si>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</si>
  <si>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</si>
  <si>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</si>
  <si>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</si>
  <si>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</si>
  <si>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</si>
  <si>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</si>
  <si>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</si>
  <si>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</si>
  <si>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</si>
  <si>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</si>
  <si>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</si>
  <si>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</si>
  <si>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</si>
  <si>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</si>
  <si>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</si>
  <si>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</si>
  <si>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</si>
  <si>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</si>
  <si>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</si>
  <si>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</si>
  <si>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</si>
  <si>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</si>
  <si>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</si>
  <si>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</si>
  <si>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</si>
  <si>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</si>
  <si>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</si>
  <si>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</si>
  <si>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</si>
  <si>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</si>
  <si>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</si>
  <si>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</si>
  <si>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</si>
  <si>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</si>
  <si>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</si>
  <si>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</si>
  <si>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</si>
  <si>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</si>
  <si>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</si>
  <si>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</si>
  <si>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</si>
  <si>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</si>
  <si>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</si>
  <si>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</si>
  <si>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</si>
  <si>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</si>
  <si>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</si>
  <si>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</si>
  <si>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</si>
  <si>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</si>
  <si>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</si>
  <si>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</si>
  <si>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</si>
  <si>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</si>
  <si>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</si>
  <si>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</si>
  <si>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</si>
  <si>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</si>
  <si>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</si>
  <si>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</si>
  <si>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</si>
  <si>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</si>
  <si>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</si>
  <si>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</si>
  <si>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</si>
  <si>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</si>
  <si>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</si>
  <si>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</si>
  <si>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</si>
  <si>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</si>
  <si>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</si>
  <si>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</si>
  <si>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</si>
  <si>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</si>
  <si>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</si>
  <si>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</si>
  <si>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</si>
  <si>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</si>
  <si>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</si>
  <si>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</si>
  <si>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</si>
  <si>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</si>
  <si>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</si>
  <si>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</si>
  <si>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</si>
  <si>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</si>
  <si>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</si>
  <si>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</si>
  <si>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</si>
  <si>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</si>
  <si>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</si>
  <si>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</si>
  <si>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</si>
  <si>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</si>
  <si>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</si>
  <si>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</si>
  <si>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</si>
  <si>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</si>
  <si>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</si>
  <si>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</si>
  <si>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</si>
  <si>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</si>
  <si>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</si>
  <si>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</si>
  <si>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</si>
  <si>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</si>
  <si>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</si>
  <si>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</si>
  <si>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</si>
  <si>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</si>
  <si>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</si>
  <si>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</si>
  <si>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</si>
  <si>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</si>
  <si>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</si>
  <si>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</si>
  <si>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</si>
  <si>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</si>
  <si>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</si>
  <si>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</si>
  <si>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</si>
  <si>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</si>
  <si>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</si>
  <si>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</si>
  <si>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</si>
  <si>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</si>
  <si>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</si>
  <si>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</si>
  <si>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</si>
  <si>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</si>
  <si>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</si>
  <si>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</si>
  <si>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</si>
  <si>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</si>
  <si>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</si>
  <si>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</si>
  <si>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</si>
  <si>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</si>
  <si>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</si>
  <si>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</si>
  <si>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</si>
  <si>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</si>
  <si>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</si>
  <si>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</si>
  <si>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</si>
  <si>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</si>
  <si>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</si>
  <si>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</si>
  <si>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</si>
  <si>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</si>
  <si>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</si>
  <si>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</si>
  <si>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</si>
  <si>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</si>
  <si>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</si>
  <si>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</si>
  <si>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</si>
  <si>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</si>
  <si>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</si>
  <si>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</si>
  <si>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</si>
  <si>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</si>
  <si>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</si>
  <si>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</si>
  <si>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</si>
  <si>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</si>
  <si>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</si>
  <si>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</si>
  <si>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</si>
  <si>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</si>
  <si>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</si>
  <si>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</si>
  <si>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</si>
  <si>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</si>
  <si>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</si>
  <si>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</si>
  <si>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</si>
  <si>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</si>
  <si>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</si>
  <si>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</si>
  <si>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</si>
  <si>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</si>
  <si>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</si>
  <si>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</si>
  <si>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</si>
  <si>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</si>
  <si>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</si>
  <si>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</si>
  <si>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</si>
  <si>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</si>
  <si>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</si>
  <si>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</si>
  <si>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</si>
  <si>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</si>
  <si>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</si>
  <si>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</si>
  <si>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</si>
  <si>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</si>
  <si>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</si>
  <si>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</si>
  <si>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</si>
  <si>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</si>
  <si>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</si>
  <si>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</si>
  <si>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</si>
  <si>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</si>
  <si>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</si>
  <si>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</si>
  <si>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</si>
  <si>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</si>
  <si>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</si>
  <si>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</si>
  <si>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</si>
  <si>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</si>
  <si>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</si>
  <si>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</si>
  <si>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</si>
  <si>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</si>
  <si>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</si>
  <si>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</si>
  <si>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</si>
  <si>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</si>
  <si>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</si>
  <si>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</si>
  <si>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</si>
  <si>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</si>
  <si>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</si>
  <si>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</si>
  <si>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</si>
  <si>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</si>
  <si>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</si>
  <si>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</si>
  <si>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</si>
  <si>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</si>
  <si>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</si>
  <si>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</si>
  <si>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</si>
  <si>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</si>
  <si>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</si>
  <si>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</si>
  <si>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</si>
  <si>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</si>
  <si>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</si>
  <si>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</si>
  <si>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</si>
  <si>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</si>
  <si>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</si>
  <si>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</si>
  <si>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</si>
  <si>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</si>
  <si>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</si>
  <si>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</si>
  <si>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</si>
  <si>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</si>
  <si>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</si>
  <si>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</si>
  <si>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</si>
  <si>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</si>
  <si>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</si>
  <si>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</si>
  <si>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</si>
  <si>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</si>
  <si>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</si>
  <si>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</si>
  <si>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</si>
  <si>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</si>
  <si>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</si>
  <si>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</si>
  <si>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</si>
  <si>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</si>
  <si>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</si>
  <si>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</si>
  <si>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</si>
  <si>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</si>
  <si>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</si>
  <si>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</si>
  <si>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</si>
  <si>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</si>
  <si>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</si>
  <si>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</si>
  <si>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</si>
  <si>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</si>
  <si>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</si>
  <si>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</si>
  <si>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</si>
  <si>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</si>
  <si>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</si>
  <si>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</si>
  <si>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</si>
  <si>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</si>
  <si>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</si>
  <si>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</si>
  <si>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</si>
  <si>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</si>
  <si>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</si>
  <si>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</si>
  <si>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</si>
  <si>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</si>
  <si>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</si>
  <si>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</si>
  <si>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</si>
  <si>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</si>
  <si>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</si>
  <si>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</si>
  <si>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</si>
  <si>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</si>
  <si>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</si>
  <si>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</si>
  <si>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</si>
  <si>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</si>
  <si>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</si>
  <si>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</si>
  <si>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</si>
  <si>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</si>
  <si>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</si>
  <si>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</si>
  <si>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</si>
  <si>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</si>
  <si>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</si>
  <si>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</si>
  <si>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</si>
  <si>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</si>
  <si>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</si>
  <si>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</si>
  <si>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</si>
  <si>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</si>
  <si>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</si>
  <si>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</si>
  <si>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</si>
  <si>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</si>
  <si>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</si>
  <si>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</si>
  <si>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</si>
  <si>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</si>
  <si>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</si>
  <si>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</si>
  <si>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</si>
  <si>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</si>
  <si>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</si>
  <si>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</si>
  <si>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</si>
  <si>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</si>
  <si>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</si>
  <si>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</si>
  <si>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</si>
  <si>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</si>
  <si>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</si>
  <si>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</si>
  <si>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</si>
  <si>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</si>
  <si>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</si>
  <si>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</si>
  <si>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</si>
  <si>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</si>
  <si>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</si>
  <si>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</si>
  <si>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</si>
  <si>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</si>
  <si>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</si>
  <si>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</si>
  <si>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</si>
  <si>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</si>
  <si>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</si>
  <si>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</si>
  <si>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</si>
  <si>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</si>
  <si>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</si>
  <si>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</si>
  <si>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</si>
  <si>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</si>
  <si>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</si>
  <si>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</si>
  <si>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</si>
  <si>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</si>
  <si>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</si>
  <si>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</si>
  <si>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</si>
  <si>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</si>
  <si>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</si>
  <si>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</si>
  <si>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</si>
  <si>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</si>
  <si>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</si>
  <si>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</si>
  <si>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</si>
  <si>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</si>
  <si>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</si>
  <si>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</si>
  <si>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</si>
  <si>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</si>
  <si>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</si>
  <si>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</si>
  <si>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</si>
  <si>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</si>
  <si>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</si>
  <si>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</si>
  <si>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</si>
  <si>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</si>
  <si>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</si>
  <si>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</si>
  <si>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</si>
  <si>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</si>
  <si>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</si>
  <si>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</si>
  <si>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</si>
  <si>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</si>
  <si>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</si>
  <si>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</si>
  <si>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</si>
  <si>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</si>
  <si>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</si>
  <si>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</si>
  <si>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</si>
  <si>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</si>
  <si>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</si>
  <si>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</si>
  <si>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</si>
  <si>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</si>
  <si>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</si>
  <si>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</si>
  <si>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</si>
  <si>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</si>
  <si>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</si>
  <si>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</si>
  <si>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</si>
  <si>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</si>
  <si>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</si>
  <si>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</si>
  <si>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</si>
  <si>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</si>
  <si>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</si>
  <si>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</si>
  <si>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</si>
  <si>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</si>
  <si>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</si>
  <si>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</si>
  <si>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</si>
  <si>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</si>
  <si>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</si>
  <si>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</si>
  <si>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</si>
  <si>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</si>
  <si>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</si>
  <si>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</si>
  <si>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</si>
  <si>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</si>
  <si>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</si>
  <si>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</si>
  <si>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</si>
  <si>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</si>
  <si>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</si>
  <si>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</si>
  <si>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</si>
  <si>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</si>
  <si>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</si>
  <si>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</si>
  <si>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</si>
  <si>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</si>
  <si>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</si>
  <si>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</si>
  <si>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</si>
  <si>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</si>
  <si>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</si>
  <si>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</si>
  <si>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</si>
  <si>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</si>
  <si>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</si>
  <si>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</si>
  <si>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</si>
  <si>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</si>
  <si>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</si>
  <si>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</si>
  <si>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</si>
  <si>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</si>
  <si>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</si>
  <si>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</si>
  <si>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</si>
  <si>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</si>
  <si>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</si>
  <si>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</si>
  <si>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</si>
  <si>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</si>
  <si>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</si>
  <si>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</si>
  <si>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</si>
  <si>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</si>
  <si>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</si>
  <si>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</si>
  <si>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</si>
  <si>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</si>
  <si>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</si>
  <si>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</si>
  <si>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</si>
  <si>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</si>
  <si>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</si>
  <si>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</si>
  <si>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</si>
  <si>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</si>
  <si>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</si>
  <si>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</si>
  <si>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</si>
  <si>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</si>
  <si>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</si>
  <si>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</si>
  <si>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</si>
  <si>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</si>
  <si>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</si>
  <si>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</si>
  <si>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</si>
  <si>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</si>
  <si>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</si>
  <si>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</si>
  <si>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</si>
  <si>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</si>
  <si>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</si>
  <si>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</si>
  <si>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</si>
  <si>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</si>
  <si>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</si>
  <si>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</si>
  <si>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</si>
  <si>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</si>
  <si>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</si>
  <si>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</si>
  <si>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</si>
  <si>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</si>
  <si>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</si>
  <si>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</si>
  <si>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</si>
  <si>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</si>
  <si>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</si>
  <si>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</si>
  <si>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</si>
  <si>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</si>
  <si>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</si>
  <si>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</si>
  <si>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</si>
  <si>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</si>
  <si>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</si>
  <si>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</si>
  <si>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</si>
  <si>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</si>
  <si>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</si>
  <si>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</si>
  <si>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</si>
  <si>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</si>
  <si>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</si>
  <si>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</si>
  <si>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</si>
  <si>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</si>
  <si>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</si>
  <si>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</si>
  <si>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</si>
  <si>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</si>
  <si>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</si>
  <si>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</si>
  <si>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</si>
  <si>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</si>
  <si>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</si>
  <si>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</si>
  <si>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</si>
  <si>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</si>
  <si>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</si>
  <si>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</si>
  <si>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</si>
  <si>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</si>
  <si>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</si>
  <si>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</si>
  <si>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</si>
  <si>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</si>
  <si>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</si>
  <si>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</si>
  <si>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</si>
  <si>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</si>
  <si>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</si>
  <si>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</si>
  <si>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</si>
  <si>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</si>
  <si>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</si>
  <si>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</si>
  <si>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</si>
  <si>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</si>
  <si>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</si>
  <si>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</si>
  <si>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</si>
  <si>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</si>
  <si>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</si>
  <si>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</si>
  <si>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</si>
  <si>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</si>
  <si>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</si>
  <si>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</si>
  <si>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</si>
  <si>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</si>
  <si>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</si>
  <si>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</si>
  <si>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</si>
  <si>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</si>
  <si>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</si>
  <si>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</si>
  <si>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</si>
  <si>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</si>
  <si>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</si>
  <si>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</si>
  <si>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</si>
  <si>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</si>
  <si>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</si>
  <si>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</si>
  <si>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</si>
  <si>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</si>
  <si>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</si>
  <si>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</si>
  <si>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</si>
  <si>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</si>
  <si>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</si>
  <si>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</si>
  <si>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</si>
  <si>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</si>
  <si>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</si>
  <si>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</si>
  <si>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</si>
  <si>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</si>
  <si>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</si>
  <si>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</si>
  <si>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</si>
  <si>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</si>
  <si>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</si>
  <si>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</si>
  <si>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</si>
  <si>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</si>
  <si>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</si>
  <si>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</si>
  <si>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</si>
  <si>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</si>
  <si>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</si>
  <si>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</si>
  <si>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</si>
  <si>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</si>
  <si>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</si>
  <si>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</si>
  <si>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</si>
  <si>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</si>
  <si>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</si>
  <si>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</si>
  <si>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</si>
  <si>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</si>
  <si>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</si>
  <si>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</si>
  <si>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</si>
  <si>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</si>
  <si>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</si>
  <si>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</si>
  <si>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</si>
  <si>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</si>
  <si>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</si>
  <si>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</si>
  <si>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</si>
  <si>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</si>
  <si>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</si>
  <si>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</si>
  <si>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</si>
  <si>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</si>
  <si>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</si>
  <si>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</si>
  <si>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</si>
  <si>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</si>
  <si>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</si>
  <si>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</si>
  <si>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</si>
  <si>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</si>
  <si>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</si>
  <si>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</si>
  <si>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</si>
  <si>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</si>
  <si>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</si>
  <si>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</si>
  <si>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</si>
  <si>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</si>
  <si>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</si>
  <si>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</si>
  <si>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</si>
  <si>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</si>
  <si>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</si>
  <si>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</si>
  <si>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</si>
  <si>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</si>
  <si>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</si>
  <si>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</si>
  <si>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</si>
  <si>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</si>
  <si>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</si>
  <si>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</si>
  <si>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</si>
  <si>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</si>
  <si>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</si>
  <si>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</si>
  <si>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</si>
  <si>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</si>
  <si>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</si>
  <si>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</si>
  <si>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</si>
  <si>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</si>
  <si>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</si>
  <si>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</si>
  <si>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</si>
  <si>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</si>
  <si>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</si>
  <si>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</si>
  <si>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</si>
  <si>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</si>
  <si>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</si>
  <si>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</si>
  <si>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</si>
  <si>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</si>
  <si>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</si>
  <si>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</si>
  <si>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</si>
  <si>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</si>
  <si>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</si>
  <si>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</si>
  <si>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</si>
  <si>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</si>
  <si>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</si>
  <si>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</si>
  <si>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</si>
  <si>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</si>
  <si>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</si>
  <si>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</si>
  <si>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</si>
  <si>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</si>
  <si>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</si>
  <si>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</si>
  <si>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</si>
  <si>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</si>
  <si>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</si>
  <si>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</si>
  <si>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</si>
  <si>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</si>
  <si>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</si>
  <si>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</si>
  <si>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</si>
  <si>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</si>
  <si>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</si>
  <si>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</si>
  <si>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</si>
  <si>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</si>
  <si>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</si>
  <si>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</si>
  <si>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</si>
  <si>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</si>
  <si>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</si>
  <si>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</si>
  <si>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</si>
  <si>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</si>
  <si>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</si>
  <si>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</si>
  <si>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</si>
  <si>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</si>
  <si>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</si>
  <si>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</si>
  <si>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</si>
  <si>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</si>
  <si>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</si>
  <si>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</si>
  <si>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</si>
  <si>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</si>
  <si>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</si>
  <si>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</si>
  <si>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</si>
  <si>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</si>
  <si>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</si>
  <si>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</si>
  <si>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</si>
  <si>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</si>
  <si>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</si>
  <si>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</si>
  <si>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</si>
  <si>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</si>
  <si>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</si>
  <si>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</si>
  <si>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</si>
  <si>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</si>
  <si>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</si>
  <si>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</si>
  <si>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</si>
  <si>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</si>
  <si>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</si>
  <si>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</si>
  <si>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</si>
  <si>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</si>
  <si>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</si>
  <si>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</si>
  <si>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</si>
  <si>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</si>
  <si>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</si>
  <si>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</si>
  <si>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</si>
  <si>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</si>
  <si>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</si>
  <si>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</si>
  <si>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</si>
  <si>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</si>
  <si>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</si>
  <si>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</si>
  <si>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</si>
  <si>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</si>
  <si>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</si>
  <si>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</si>
  <si>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</si>
  <si>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</si>
  <si>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</si>
  <si>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</si>
  <si>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</si>
  <si>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</si>
  <si>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</si>
  <si>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</si>
  <si>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</si>
  <si>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</si>
  <si>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</si>
  <si>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</si>
  <si>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</si>
  <si>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</si>
  <si>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</si>
  <si>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</si>
  <si>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</si>
  <si>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</si>
  <si>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</si>
  <si>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</si>
  <si>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</si>
  <si>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</si>
  <si>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</si>
  <si>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</si>
  <si>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</si>
  <si>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</si>
  <si>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</si>
  <si>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</si>
  <si>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</si>
  <si>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</si>
  <si>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</si>
  <si>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</si>
  <si>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</si>
  <si>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</si>
  <si>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</si>
  <si>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</si>
  <si>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</si>
  <si>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</si>
  <si>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</si>
  <si>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</si>
  <si>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</si>
  <si>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</si>
  <si>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</si>
  <si>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</si>
  <si>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</si>
  <si>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</si>
  <si>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</si>
  <si>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</si>
  <si>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</si>
  <si>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</si>
  <si>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</si>
  <si>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</si>
  <si>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</si>
  <si>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</si>
  <si>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</si>
  <si>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</si>
  <si>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</si>
  <si>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</si>
  <si>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</si>
  <si>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</si>
  <si>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</si>
  <si>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</si>
  <si>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</si>
  <si>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</si>
  <si>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</si>
  <si>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</si>
  <si>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</si>
  <si>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</si>
  <si>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</si>
  <si>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</si>
  <si>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</si>
  <si>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</si>
  <si>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</si>
  <si>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</si>
  <si>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</si>
  <si>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</si>
  <si>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</si>
  <si>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</si>
  <si>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</si>
  <si>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</si>
  <si>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</si>
  <si>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</si>
  <si>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</si>
  <si>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</si>
  <si>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</si>
  <si>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</si>
  <si>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</si>
  <si>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</si>
  <si>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</si>
  <si>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</si>
  <si>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</si>
  <si>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</si>
  <si>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</si>
  <si>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</si>
  <si>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</si>
  <si>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</si>
  <si>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</si>
  <si>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</si>
  <si>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</si>
  <si>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</si>
  <si>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</si>
  <si>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</si>
  <si>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</si>
  <si>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</si>
  <si>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</si>
  <si>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</si>
  <si>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</si>
  <si>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</si>
  <si>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</si>
  <si>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</si>
  <si>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</si>
  <si>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</si>
  <si>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</si>
  <si>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</si>
  <si>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</si>
  <si>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</si>
  <si>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</si>
  <si>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</si>
  <si>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</si>
  <si>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</si>
  <si>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</si>
  <si>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</si>
  <si>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</si>
  <si>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</si>
  <si>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</si>
  <si>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</si>
  <si>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</si>
  <si>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</si>
  <si>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</si>
  <si>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</si>
  <si>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</si>
  <si>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</si>
  <si>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</si>
  <si>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</si>
  <si>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</si>
  <si>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</si>
  <si>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</si>
  <si>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</si>
  <si>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</si>
  <si>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</si>
  <si>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</si>
  <si>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</si>
  <si>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</si>
  <si>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</si>
  <si>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</si>
  <si>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</si>
  <si>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</si>
  <si>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</si>
  <si>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</si>
  <si>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</si>
  <si>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</si>
  <si>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</si>
  <si>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</si>
  <si>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</si>
  <si>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</si>
  <si>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</si>
  <si>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</si>
  <si>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</si>
  <si>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</si>
  <si>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</si>
  <si>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</si>
  <si>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</si>
  <si>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</si>
  <si>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</si>
  <si>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</si>
  <si>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</si>
  <si>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</si>
  <si>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</si>
  <si>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</si>
  <si>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</si>
  <si>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</si>
  <si>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</si>
  <si>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</si>
  <si>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</si>
  <si>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</si>
  <si>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</si>
  <si>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</si>
  <si>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</si>
  <si>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</si>
  <si>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</si>
  <si>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</si>
  <si>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</si>
  <si>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</si>
  <si>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</si>
  <si>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</si>
  <si>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</si>
  <si>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</si>
  <si>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</si>
  <si>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</si>
  <si>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</si>
  <si>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</si>
  <si>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</si>
  <si>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</si>
  <si>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</si>
  <si>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</si>
  <si>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</si>
  <si>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</si>
  <si>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</si>
  <si>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</si>
  <si>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</si>
  <si>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</si>
  <si>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</si>
  <si>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</si>
  <si>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</si>
  <si>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</si>
  <si>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</si>
  <si>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</si>
  <si>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</si>
  <si>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</si>
  <si>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</si>
  <si>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</si>
  <si>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</si>
  <si>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</si>
  <si>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</si>
  <si>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</si>
  <si>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</si>
  <si>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</si>
  <si>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</si>
  <si>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</si>
  <si>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</si>
  <si>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</si>
  <si>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</si>
  <si>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</si>
  <si>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</si>
  <si>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</si>
  <si>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</si>
  <si>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</si>
  <si>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</si>
  <si>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</si>
  <si>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</si>
  <si>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</si>
  <si>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</si>
  <si>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</si>
  <si>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</si>
  <si>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</si>
  <si>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</si>
  <si>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</si>
  <si>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</si>
  <si>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</si>
  <si>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</si>
  <si>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</si>
  <si>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</si>
  <si>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</si>
  <si>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</si>
  <si>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</si>
  <si>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</si>
  <si>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</si>
  <si>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</si>
  <si>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</si>
  <si>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</si>
  <si>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</si>
  <si>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</si>
  <si>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</si>
  <si>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</si>
  <si>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</si>
  <si>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</si>
  <si>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</si>
  <si>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</si>
  <si>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</si>
  <si>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</si>
  <si>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</si>
  <si>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</si>
  <si>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</si>
  <si>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</si>
  <si>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</si>
  <si>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</si>
  <si>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</si>
  <si>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</si>
  <si>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</si>
  <si>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</si>
  <si>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</si>
  <si>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</si>
  <si>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</si>
  <si>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</si>
  <si>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</si>
  <si>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</si>
  <si>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</si>
  <si>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</si>
  <si>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</si>
  <si>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</si>
  <si>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</si>
  <si>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</si>
  <si>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</si>
  <si>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</si>
  <si>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</si>
  <si>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</si>
  <si>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</si>
  <si>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</si>
  <si>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</si>
  <si>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</si>
  <si>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</si>
  <si>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</si>
  <si>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</si>
  <si>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</si>
  <si>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</si>
  <si>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</si>
  <si>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</si>
  <si>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</si>
  <si>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</si>
  <si>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</si>
  <si>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</si>
  <si>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</si>
  <si>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</si>
  <si>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</si>
  <si>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</si>
  <si>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</si>
  <si>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</si>
  <si>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</si>
  <si>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</si>
  <si>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</si>
  <si>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</si>
  <si>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</si>
  <si>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</si>
  <si>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</si>
  <si>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</si>
  <si>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</si>
  <si>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</si>
  <si>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</si>
  <si>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</si>
  <si>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</si>
  <si>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</si>
  <si>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</si>
  <si>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</si>
  <si>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</si>
  <si>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</si>
  <si>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</si>
  <si>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</si>
  <si>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</si>
  <si>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</si>
  <si>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</si>
  <si>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</si>
  <si>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</si>
  <si>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</si>
  <si>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</si>
  <si>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</si>
  <si>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</si>
  <si>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</si>
  <si>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</si>
  <si>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</si>
  <si>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</si>
  <si>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</si>
  <si>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</si>
  <si>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</si>
  <si>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</si>
  <si>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</si>
  <si>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</si>
  <si>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</si>
  <si>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</si>
  <si>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</si>
  <si>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</si>
  <si>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</si>
  <si>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</si>
  <si>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</si>
  <si>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</si>
  <si>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</si>
  <si>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</si>
  <si>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</si>
  <si>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</si>
  <si>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</si>
  <si>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</si>
  <si>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</si>
  <si>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</si>
  <si>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</si>
  <si>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</si>
  <si>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</si>
  <si>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</si>
  <si>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</si>
  <si>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</si>
  <si>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</si>
  <si>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</si>
  <si>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</si>
  <si>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</si>
  <si>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</si>
  <si>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</si>
  <si>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</si>
  <si>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</si>
  <si>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</si>
  <si>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</si>
  <si>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</si>
  <si>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</si>
  <si>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</si>
  <si>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</si>
  <si>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</si>
  <si>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</si>
  <si>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</si>
  <si>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</si>
  <si>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</si>
  <si>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</si>
  <si>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</si>
  <si>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</si>
  <si>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</si>
  <si>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</si>
  <si>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</si>
  <si>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</si>
  <si>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</si>
  <si>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</si>
  <si>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</si>
  <si>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</si>
  <si>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</si>
  <si>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</si>
  <si>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</si>
  <si>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</si>
  <si>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</si>
  <si>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</si>
  <si>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</si>
  <si>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</si>
  <si>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</si>
  <si>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</si>
  <si>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</si>
  <si>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</si>
  <si>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</si>
  <si>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</si>
  <si>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</si>
  <si>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</si>
  <si>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</si>
  <si>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</si>
  <si>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</si>
  <si>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</si>
  <si>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</si>
  <si>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</si>
  <si>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</si>
  <si>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</si>
  <si>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</si>
  <si>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</si>
  <si>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</si>
  <si>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</si>
  <si>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</si>
  <si>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</si>
  <si>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</si>
  <si>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</si>
  <si>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</si>
  <si>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</si>
  <si>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</si>
  <si>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</si>
  <si>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</si>
  <si>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</si>
  <si>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</si>
  <si>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</si>
  <si>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</si>
  <si>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</si>
  <si>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</si>
  <si>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</si>
  <si>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</si>
  <si>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</si>
  <si>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</si>
  <si>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</si>
  <si>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</si>
  <si>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</si>
  <si>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</si>
  <si>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</si>
  <si>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</si>
  <si>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</si>
  <si>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</si>
  <si>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</si>
  <si>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</si>
  <si>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</si>
  <si>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</si>
  <si>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</si>
  <si>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</si>
  <si>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</si>
  <si>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</si>
  <si>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</si>
  <si>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</si>
  <si>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</si>
  <si>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</si>
  <si>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</si>
  <si>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</si>
  <si>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</si>
  <si>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</si>
  <si>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</si>
  <si>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</si>
  <si>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</si>
  <si>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</si>
  <si>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</si>
  <si>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</si>
  <si>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</si>
  <si>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</si>
  <si>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</si>
  <si>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</si>
  <si>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</si>
  <si>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</si>
  <si>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</si>
  <si>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</si>
  <si>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</si>
  <si>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</si>
  <si>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</si>
  <si>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</si>
  <si>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</si>
  <si>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</si>
  <si>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</si>
  <si>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</si>
  <si>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</si>
  <si>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</si>
  <si>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</si>
  <si>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</si>
  <si>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</si>
  <si>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</si>
  <si>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</si>
  <si>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</si>
  <si>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</si>
  <si>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</si>
  <si>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</si>
  <si>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</si>
  <si>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</si>
  <si>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</si>
  <si>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</si>
  <si>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</si>
  <si>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</si>
  <si>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</si>
  <si>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</si>
  <si>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</si>
  <si>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</si>
  <si>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</si>
  <si>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</si>
  <si>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</si>
  <si>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</si>
  <si>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</si>
  <si>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</si>
  <si>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</si>
  <si>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</si>
  <si>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</si>
  <si>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</si>
  <si>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</si>
  <si>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</si>
  <si>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</si>
  <si>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</si>
  <si>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</si>
  <si>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</si>
  <si>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INSTITUTON COLOLMBIANO DE BIENESTAR FAMILIAR</t>
  </si>
  <si>
    <t>23/2011/200</t>
  </si>
  <si>
    <t>23/2011/208</t>
  </si>
  <si>
    <t>23/2011/032</t>
  </si>
  <si>
    <t>23002942013</t>
  </si>
  <si>
    <t>23003882014</t>
  </si>
  <si>
    <t>23003852014</t>
  </si>
  <si>
    <t>23001682015</t>
  </si>
  <si>
    <t>23/2008/157</t>
  </si>
  <si>
    <t>23/2008/156</t>
  </si>
  <si>
    <t>23/2009/010</t>
  </si>
  <si>
    <t>23/2010/057</t>
  </si>
  <si>
    <t>02/02/2015</t>
  </si>
  <si>
    <t>02/01/2008</t>
  </si>
  <si>
    <t>16/01/2009</t>
  </si>
  <si>
    <t>04/01/2010</t>
  </si>
  <si>
    <t>31/12/2015</t>
  </si>
  <si>
    <t>31/12/2008</t>
  </si>
  <si>
    <t>31/12/2009</t>
  </si>
  <si>
    <t>31/12/2010</t>
  </si>
  <si>
    <t>BRINDAR ATENCION A LA PRIMERA INFANCIA, NIÑOS Y NIÑAS MENORES DE 5 AÑOS, DE FAMILIAR CON VULNERABILIDAD ECONOMICA, SOCIAL, CULTURAL, NUTRICIONAL Y PSICOAFECTIVA A TRAVES DE LOS HOGARES COMUNITARIOS DE BIENESTAR MODALIDADES: 0-5 AÑOS, EN LAS SIGUIENTES FORMA DE ATENCION, FAMILARES, MULTIPLES, GRUPALES Y EN AL MODALIDAD FAM, APOYAR A LAS FAMILIAR EN DESARROLLO CON MUJERES GESTANTES, MADRES LACTANTES, Y NIÑOS Y NIÑAS MENORES DE 2 AÑOS QUE SE ENCUENTREN EN VULNERABILIDAD</t>
  </si>
  <si>
    <t xml:space="preserve">BRINDAR ATENCION INTEGRAL A LOS NIÑOS Y NIÑAS ENTRE LOS 6 MESES Y MENORES DE 5 AÑOS DE EDAD, CON VULNERABILIDAD ECONOMICA Y SOCIAL, PRIORITARIAMENTE A QUIENES POR RAZONES DE TRABAJO SUS PADRES O ADULTOS  RESPONSABLES DE SU CUIDADO PERMANECEN SOLO TEMPORALMENTE Y A LOS HIJOS DE FAMILIAR EN SITUACION DE DESPLAZAMIENTO </t>
  </si>
  <si>
    <t>ATENDER INTEGRALMENTE A LA PRIMERA INFANCIA EN EL MARCO DE LA ESTRATEGIA DE 0 A SIEMPRE DE CONFORMIDAD CON LAS DIRECTRICES, LINEAMIENTOS, Y ESTANDARES ESTABLECIDOS POR EL ICBF, ASI COMO REGULAR LAS RELACIONES ENTRE LAS PARTES DERIVADAS DE LA ESTRATEGIA DEL APORTE DEL ICBF AL CONTRATISTA PARA QUE ESTE ASUMA BAJO SU EXCLUSIVA RESPONSABILIDAD DICHA ATENCION</t>
  </si>
  <si>
    <t xml:space="preserve">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 </t>
  </si>
  <si>
    <t>ATENDER A LA PRIMERA INFANCIA EN EL MARCO DE LA ESTRATEGIA DE 0 A SIEMPRE ESPECIFICAMENTE A LOS NIÑOS Y NIÑAS MENORES DE 5 AÑOS DE FAMILIAS EN SITUACIONES DE VULNERABIIIDAD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 SIGUIENTE FORMA DE ATENCION: FAMILIARES, MULTIPLES, GRUPALES, EMPRESARIALES; JARDINES SOCIALES Y EN LA MODALIDAD FAMI</t>
  </si>
  <si>
    <t>BRINDAR ATENCION A LA PRIMERA INFANCIA, NIÑOS Y NIÑAS MENORES DE 6 AÑOS, DE FAMILIAS CON VULNERABILIDAD ECONOMICA, SOCIAL, CULTURAL, NUTRICIONAL Y PSICOAFECTIVA A TRAVES DE LOS HOGARES COMUNITARIOS DE BIENESTAR MODALIDADES: 0-7  Y FAMI PRIOTARIAMENTE, EN SITUACION DE DESPLAZAMIENTO.</t>
  </si>
  <si>
    <t>BRINDAR ATENCION A LA PRIMERA INFANCIA, NIÑOS Y NIÑAS MENORES DE 6 AÑOS, DE FAMILIAS CON VULNERABILIDAD ECONOMICA, SOCIAL, CULTURAL, NUTRICIONAL Y PSICOAFECTIVA A TRAVES DE LOS HOGARES COMUNITARIOS DE BIENESTAR MODALIDADES: 0-7 PRIOTARIAMENTE, EN SITUACION DE DESPLAZAMIENTO.</t>
  </si>
  <si>
    <t>BRINDAR ATENCION A LA PRIMERA INFANCIA, NIÑOS Y NIÑAS MENORES DE 5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LAS FAMILIAS EN DESARROLLO CON MUJERES GESTANTES, MADRES LACTANTES Y NIÑOS Y NIÑAS MENORES DE 2 AÑOS QUE SE ENCUENTRAN EN VULNERABILIDAD, PSICOAFECTIVA, NUTRICIONAL, ECONOMICA Y SOCIAL PRIORITARIAMENTE EN SITUACION DE DESPLAZAMIENTO.</t>
  </si>
  <si>
    <t>NO</t>
  </si>
  <si>
    <t>23/00008/2015</t>
  </si>
  <si>
    <t>23/00281/2019</t>
  </si>
  <si>
    <t>PRESTAR EL SERVICIO CENTRO DE DESARROLLO INFANTIR, DE CONFORMIDAD CON EL MANUAL OPERATIVO DE LA MODALIDAD INSTITUCIONAL Y LAS DIRECTRICES ESTABLECIDAS POR EL ICBF, EN ARMONIA CON LA POLITICA DE ESTADO PARA EL DESARROLLO INTEGRAL DE LA PRIMERA INFANCIA DE 0 A SIEMPRE.</t>
  </si>
  <si>
    <t>INSTITUTO COLOMBIANO DE BIENESTAR FAMILIAR</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</si>
  <si>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</si>
  <si>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23/2020/172</t>
  </si>
  <si>
    <t>BERTA PAULA RIVERA QUIROZ</t>
  </si>
  <si>
    <t>BERTA TULIA RIVERO QUIROZ</t>
  </si>
  <si>
    <t>CALLE 14 #3B-34 BARRIO NUEVA GRANADA SAHAGUN-CORDOBA</t>
  </si>
  <si>
    <t>FRUTOZ@HOTMAIL.COM</t>
  </si>
  <si>
    <t>2021-23-10000809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</si>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</sst>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9" zoomScale="85" zoomScaleNormal="85" zoomScaleSheetLayoutView="40" zoomScalePageLayoutView="40" workbookViewId="0">
      <selection activeCell="O22" sqref="O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900113724</v>
      </c>
      <c r="C20" s="5"/>
      <c r="D20" s="73"/>
      <c r="E20" s="5"/>
      <c r="F20" s="5"/>
      <c r="G20" s="5"/>
      <c r="H20" s="243"/>
      <c r="I20" s="149" t="s">
        <v>220</v>
      </c>
      <c r="J20" s="150" t="s">
        <v>497</v>
      </c>
      <c r="K20" s="151">
        <v>2383435953</v>
      </c>
      <c r="L20" s="152"/>
      <c r="M20" s="152">
        <v>44561</v>
      </c>
      <c r="N20" s="135">
        <f>+(M20-L20)/30</f>
        <v>1485.3666666666666</v>
      </c>
      <c r="O20" s="138"/>
      <c r="U20" s="134"/>
      <c r="V20" s="105">
        <f ca="1">NOW()</f>
        <v>44194.143406249997</v>
      </c>
      <c r="W20" s="105">
        <f ca="1">NOW()</f>
        <v>44194.143406249997</v>
      </c>
    </row>
    <row r="21" spans="1:23" ht="30" customHeight="1" outlineLevel="1" x14ac:dyDescent="0.25">
      <c r="A21" s="9"/>
      <c r="B21" s="71"/>
      <c r="C21" s="5"/>
      <c r="D21" s="5"/>
      <c r="E21" s="5"/>
      <c r="F21" s="5"/>
      <c r="G21" s="5"/>
      <c r="H21" s="70"/>
      <c r="I21" s="149" t="s">
        <v>220</v>
      </c>
      <c r="J21" s="150" t="s">
        <v>510</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REGIONAL UNIDOS POR UN TERRITORIO CON OPORTUNIDAD, PROGRESO SOCIAL Y PAZ</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40574</v>
      </c>
      <c r="F48" s="145">
        <v>40908</v>
      </c>
      <c r="G48" s="160">
        <f>IF(AND(E48&lt;&gt;"",F48&lt;&gt;""),((F48-E48)/30),"")</f>
        <v>11.133333333333333</v>
      </c>
      <c r="H48" s="114" t="s">
        <v>2696</v>
      </c>
      <c r="I48" s="113" t="s">
        <v>220</v>
      </c>
      <c r="J48" s="113" t="s">
        <v>514</v>
      </c>
      <c r="K48" s="116">
        <v>30919686</v>
      </c>
      <c r="L48" s="115" t="s">
        <v>1148</v>
      </c>
      <c r="M48" s="117">
        <f>+IF(L48="No",1,IF(L48="Si","Ingrese %",""))</f>
        <v>1</v>
      </c>
      <c r="N48" s="115" t="s">
        <v>27</v>
      </c>
      <c r="O48" s="115" t="s">
        <v>1148</v>
      </c>
      <c r="P48" s="78"/>
    </row>
    <row r="49" spans="1:16" s="6" customFormat="1" ht="24.75" customHeight="1" x14ac:dyDescent="0.25">
      <c r="A49" s="143">
        <v>2</v>
      </c>
      <c r="B49" s="111" t="s">
        <v>2676</v>
      </c>
      <c r="C49" s="112" t="s">
        <v>31</v>
      </c>
      <c r="D49" s="110" t="s">
        <v>2678</v>
      </c>
      <c r="E49" s="145">
        <v>40574</v>
      </c>
      <c r="F49" s="145">
        <v>40909</v>
      </c>
      <c r="G49" s="160">
        <f t="shared" ref="G49:G50" si="2">IF(AND(E49&lt;&gt;"",F49&lt;&gt;""),((F49-E49)/30),"")</f>
        <v>11.166666666666666</v>
      </c>
      <c r="H49" s="114" t="s">
        <v>2697</v>
      </c>
      <c r="I49" s="113" t="s">
        <v>220</v>
      </c>
      <c r="J49" s="113" t="s">
        <v>508</v>
      </c>
      <c r="K49" s="116">
        <v>106194252</v>
      </c>
      <c r="L49" s="115" t="s">
        <v>1148</v>
      </c>
      <c r="M49" s="117">
        <f t="shared" ref="M49:M58" si="3">+IF(L49="No",1,IF(L49="Si","Ingrese %",""))</f>
        <v>1</v>
      </c>
      <c r="N49" s="115" t="s">
        <v>27</v>
      </c>
      <c r="O49" s="115" t="s">
        <v>1148</v>
      </c>
      <c r="P49" s="78"/>
    </row>
    <row r="50" spans="1:16" s="6" customFormat="1" ht="24.75" customHeight="1" x14ac:dyDescent="0.25">
      <c r="A50" s="143">
        <v>3</v>
      </c>
      <c r="B50" s="111" t="s">
        <v>2676</v>
      </c>
      <c r="C50" s="112" t="s">
        <v>31</v>
      </c>
      <c r="D50" s="110" t="s">
        <v>2679</v>
      </c>
      <c r="E50" s="145">
        <v>40562</v>
      </c>
      <c r="F50" s="145">
        <v>40908</v>
      </c>
      <c r="G50" s="160">
        <f t="shared" si="2"/>
        <v>11.533333333333333</v>
      </c>
      <c r="H50" s="119" t="s">
        <v>2696</v>
      </c>
      <c r="I50" s="113" t="s">
        <v>220</v>
      </c>
      <c r="J50" s="113" t="s">
        <v>507</v>
      </c>
      <c r="K50" s="116">
        <v>740757512</v>
      </c>
      <c r="L50" s="115" t="s">
        <v>1148</v>
      </c>
      <c r="M50" s="117">
        <f t="shared" si="3"/>
        <v>1</v>
      </c>
      <c r="N50" s="115" t="s">
        <v>27</v>
      </c>
      <c r="O50" s="115" t="s">
        <v>1148</v>
      </c>
      <c r="P50" s="78"/>
    </row>
    <row r="51" spans="1:16" s="6" customFormat="1" ht="24.75" customHeight="1" outlineLevel="1" x14ac:dyDescent="0.25">
      <c r="A51" s="143">
        <v>4</v>
      </c>
      <c r="B51" s="111" t="s">
        <v>2676</v>
      </c>
      <c r="C51" s="112" t="s">
        <v>31</v>
      </c>
      <c r="D51" s="110" t="s">
        <v>2680</v>
      </c>
      <c r="E51" s="145">
        <v>41563</v>
      </c>
      <c r="F51" s="145">
        <v>41943</v>
      </c>
      <c r="G51" s="160">
        <f t="shared" ref="G51:G107" si="4">IF(AND(E51&lt;&gt;"",F51&lt;&gt;""),((F51-E51)/30),"")</f>
        <v>12.666666666666666</v>
      </c>
      <c r="H51" s="114" t="s">
        <v>2698</v>
      </c>
      <c r="I51" s="113" t="s">
        <v>220</v>
      </c>
      <c r="J51" s="113" t="s">
        <v>500</v>
      </c>
      <c r="K51" s="116">
        <v>2885279275</v>
      </c>
      <c r="L51" s="115" t="s">
        <v>26</v>
      </c>
      <c r="M51" s="117">
        <v>0.5</v>
      </c>
      <c r="N51" s="115" t="s">
        <v>27</v>
      </c>
      <c r="O51" s="115" t="s">
        <v>1148</v>
      </c>
      <c r="P51" s="78"/>
    </row>
    <row r="52" spans="1:16" s="7" customFormat="1" ht="24.75" customHeight="1" outlineLevel="1" x14ac:dyDescent="0.25">
      <c r="A52" s="144">
        <v>5</v>
      </c>
      <c r="B52" s="111" t="s">
        <v>2676</v>
      </c>
      <c r="C52" s="112" t="s">
        <v>31</v>
      </c>
      <c r="D52" s="110" t="s">
        <v>2681</v>
      </c>
      <c r="E52" s="145">
        <v>42005</v>
      </c>
      <c r="F52" s="145">
        <v>42369</v>
      </c>
      <c r="G52" s="160">
        <f t="shared" si="4"/>
        <v>12.133333333333333</v>
      </c>
      <c r="H52" s="119" t="s">
        <v>2699</v>
      </c>
      <c r="I52" s="113" t="s">
        <v>220</v>
      </c>
      <c r="J52" s="113" t="s">
        <v>500</v>
      </c>
      <c r="K52" s="116">
        <v>2834390429</v>
      </c>
      <c r="L52" s="115" t="s">
        <v>1148</v>
      </c>
      <c r="M52" s="117">
        <v>1</v>
      </c>
      <c r="N52" s="115" t="s">
        <v>27</v>
      </c>
      <c r="O52" s="115" t="s">
        <v>1148</v>
      </c>
      <c r="P52" s="79"/>
    </row>
    <row r="53" spans="1:16" s="7" customFormat="1" ht="24.75" customHeight="1" outlineLevel="1" x14ac:dyDescent="0.25">
      <c r="A53" s="144">
        <v>6</v>
      </c>
      <c r="B53" s="111" t="s">
        <v>2676</v>
      </c>
      <c r="C53" s="112" t="s">
        <v>31</v>
      </c>
      <c r="D53" s="110" t="s">
        <v>2682</v>
      </c>
      <c r="E53" s="145">
        <v>42005</v>
      </c>
      <c r="F53" s="145">
        <v>42369</v>
      </c>
      <c r="G53" s="160">
        <f t="shared" si="4"/>
        <v>12.133333333333333</v>
      </c>
      <c r="H53" s="119" t="s">
        <v>2699</v>
      </c>
      <c r="I53" s="113" t="s">
        <v>220</v>
      </c>
      <c r="J53" s="113" t="s">
        <v>508</v>
      </c>
      <c r="K53" s="116">
        <v>1576002182</v>
      </c>
      <c r="L53" s="115" t="s">
        <v>1148</v>
      </c>
      <c r="M53" s="117">
        <v>1</v>
      </c>
      <c r="N53" s="115" t="s">
        <v>27</v>
      </c>
      <c r="O53" s="115" t="s">
        <v>1148</v>
      </c>
      <c r="P53" s="79"/>
    </row>
    <row r="54" spans="1:16" s="7" customFormat="1" ht="24.75" customHeight="1" outlineLevel="1" x14ac:dyDescent="0.25">
      <c r="A54" s="144">
        <v>7</v>
      </c>
      <c r="B54" s="111" t="s">
        <v>2676</v>
      </c>
      <c r="C54" s="112" t="s">
        <v>31</v>
      </c>
      <c r="D54" s="110" t="s">
        <v>2683</v>
      </c>
      <c r="E54" s="145" t="s">
        <v>2688</v>
      </c>
      <c r="F54" s="145" t="s">
        <v>2692</v>
      </c>
      <c r="G54" s="160">
        <f t="shared" si="4"/>
        <v>11.066666666666666</v>
      </c>
      <c r="H54" s="114" t="s">
        <v>2700</v>
      </c>
      <c r="I54" s="113" t="s">
        <v>220</v>
      </c>
      <c r="J54" s="113" t="s">
        <v>507</v>
      </c>
      <c r="K54" s="118">
        <v>2002483098</v>
      </c>
      <c r="L54" s="115" t="s">
        <v>1148</v>
      </c>
      <c r="M54" s="117">
        <f t="shared" si="3"/>
        <v>1</v>
      </c>
      <c r="N54" s="115" t="s">
        <v>27</v>
      </c>
      <c r="O54" s="115" t="s">
        <v>1148</v>
      </c>
      <c r="P54" s="79"/>
    </row>
    <row r="55" spans="1:16" s="7" customFormat="1" ht="24.75" customHeight="1" outlineLevel="1" x14ac:dyDescent="0.25">
      <c r="A55" s="144">
        <v>8</v>
      </c>
      <c r="B55" s="111" t="s">
        <v>2676</v>
      </c>
      <c r="C55" s="112" t="s">
        <v>31</v>
      </c>
      <c r="D55" s="110" t="s">
        <v>2684</v>
      </c>
      <c r="E55" s="145" t="s">
        <v>2689</v>
      </c>
      <c r="F55" s="145" t="s">
        <v>2693</v>
      </c>
      <c r="G55" s="160">
        <f t="shared" si="4"/>
        <v>12.133333333333333</v>
      </c>
      <c r="H55" s="114" t="s">
        <v>2701</v>
      </c>
      <c r="I55" s="113" t="s">
        <v>220</v>
      </c>
      <c r="J55" s="113" t="s">
        <v>507</v>
      </c>
      <c r="K55" s="118">
        <v>21226392</v>
      </c>
      <c r="L55" s="115" t="s">
        <v>1148</v>
      </c>
      <c r="M55" s="117">
        <f t="shared" si="3"/>
        <v>1</v>
      </c>
      <c r="N55" s="115" t="s">
        <v>27</v>
      </c>
      <c r="O55" s="115" t="s">
        <v>1148</v>
      </c>
      <c r="P55" s="79"/>
    </row>
    <row r="56" spans="1:16" s="7" customFormat="1" ht="24.75" customHeight="1" outlineLevel="1" x14ac:dyDescent="0.25">
      <c r="A56" s="144">
        <v>9</v>
      </c>
      <c r="B56" s="111" t="s">
        <v>2676</v>
      </c>
      <c r="C56" s="112" t="s">
        <v>31</v>
      </c>
      <c r="D56" s="110" t="s">
        <v>2685</v>
      </c>
      <c r="E56" s="145" t="s">
        <v>2689</v>
      </c>
      <c r="F56" s="145" t="s">
        <v>2693</v>
      </c>
      <c r="G56" s="160">
        <f t="shared" si="4"/>
        <v>12.133333333333333</v>
      </c>
      <c r="H56" s="114" t="s">
        <v>2702</v>
      </c>
      <c r="I56" s="113" t="s">
        <v>220</v>
      </c>
      <c r="J56" s="113" t="s">
        <v>507</v>
      </c>
      <c r="K56" s="118">
        <v>594338976</v>
      </c>
      <c r="L56" s="115" t="s">
        <v>2704</v>
      </c>
      <c r="M56" s="117">
        <f t="shared" si="3"/>
        <v>1</v>
      </c>
      <c r="N56" s="115" t="s">
        <v>27</v>
      </c>
      <c r="O56" s="115" t="s">
        <v>1148</v>
      </c>
      <c r="P56" s="79"/>
    </row>
    <row r="57" spans="1:16" s="7" customFormat="1" ht="24.75" customHeight="1" outlineLevel="1" x14ac:dyDescent="0.25">
      <c r="A57" s="144">
        <v>10</v>
      </c>
      <c r="B57" s="64" t="s">
        <v>2676</v>
      </c>
      <c r="C57" s="65" t="s">
        <v>31</v>
      </c>
      <c r="D57" s="63" t="s">
        <v>2686</v>
      </c>
      <c r="E57" s="145" t="s">
        <v>2690</v>
      </c>
      <c r="F57" s="145" t="s">
        <v>2694</v>
      </c>
      <c r="G57" s="160">
        <f t="shared" si="4"/>
        <v>11.633333333333333</v>
      </c>
      <c r="H57" s="64" t="s">
        <v>2703</v>
      </c>
      <c r="I57" s="63" t="s">
        <v>220</v>
      </c>
      <c r="J57" s="63" t="s">
        <v>507</v>
      </c>
      <c r="K57" s="66">
        <v>665837340</v>
      </c>
      <c r="L57" s="65" t="s">
        <v>2704</v>
      </c>
      <c r="M57" s="67">
        <f t="shared" si="3"/>
        <v>1</v>
      </c>
      <c r="N57" s="65" t="s">
        <v>27</v>
      </c>
      <c r="O57" s="65" t="s">
        <v>2704</v>
      </c>
      <c r="P57" s="79"/>
    </row>
    <row r="58" spans="1:16" s="7" customFormat="1" ht="24.75" customHeight="1" outlineLevel="1" x14ac:dyDescent="0.25">
      <c r="A58" s="144">
        <v>11</v>
      </c>
      <c r="B58" s="64" t="s">
        <v>2676</v>
      </c>
      <c r="C58" s="65" t="s">
        <v>31</v>
      </c>
      <c r="D58" s="63" t="s">
        <v>2687</v>
      </c>
      <c r="E58" s="145" t="s">
        <v>2691</v>
      </c>
      <c r="F58" s="145" t="s">
        <v>2695</v>
      </c>
      <c r="G58" s="160">
        <f t="shared" si="4"/>
        <v>12.033333333333333</v>
      </c>
      <c r="H58" s="64" t="s">
        <v>2703</v>
      </c>
      <c r="I58" s="63" t="s">
        <v>220</v>
      </c>
      <c r="J58" s="63" t="s">
        <v>507</v>
      </c>
      <c r="K58" s="66">
        <v>717670209</v>
      </c>
      <c r="L58" s="65" t="s">
        <v>1148</v>
      </c>
      <c r="M58" s="67">
        <f t="shared" si="3"/>
        <v>1</v>
      </c>
      <c r="N58" s="65" t="s">
        <v>27</v>
      </c>
      <c r="O58" s="65" t="s">
        <v>2704</v>
      </c>
      <c r="P58" s="79"/>
    </row>
    <row r="59" spans="1:16" s="7" customFormat="1" ht="24.75" customHeight="1" outlineLevel="1" x14ac:dyDescent="0.25">
      <c r="A59" s="144">
        <v>12</v>
      </c>
      <c r="B59" s="64" t="s">
        <v>2676</v>
      </c>
      <c r="C59" s="65" t="s">
        <v>31</v>
      </c>
      <c r="D59" s="63" t="s">
        <v>2705</v>
      </c>
      <c r="E59" s="145">
        <v>42013</v>
      </c>
      <c r="F59" s="145">
        <v>42369</v>
      </c>
      <c r="G59" s="160">
        <f t="shared" si="4"/>
        <v>11.866666666666667</v>
      </c>
      <c r="H59" s="64" t="s">
        <v>2699</v>
      </c>
      <c r="I59" s="63" t="s">
        <v>220</v>
      </c>
      <c r="J59" s="63" t="s">
        <v>507</v>
      </c>
      <c r="K59" s="66">
        <v>3851185152</v>
      </c>
      <c r="L59" s="65" t="s">
        <v>2704</v>
      </c>
      <c r="M59" s="67">
        <v>1</v>
      </c>
      <c r="N59" s="65" t="s">
        <v>27</v>
      </c>
      <c r="O59" s="65" t="s">
        <v>2704</v>
      </c>
      <c r="P59" s="79"/>
    </row>
    <row r="60" spans="1:16" s="7" customFormat="1" ht="24.75" customHeight="1" outlineLevel="1" x14ac:dyDescent="0.25">
      <c r="A60" s="144">
        <v>13</v>
      </c>
      <c r="B60" s="64" t="s">
        <v>2676</v>
      </c>
      <c r="C60" s="65" t="s">
        <v>31</v>
      </c>
      <c r="D60" s="63" t="s">
        <v>2706</v>
      </c>
      <c r="E60" s="145">
        <v>43739</v>
      </c>
      <c r="F60" s="145">
        <v>43822</v>
      </c>
      <c r="G60" s="160">
        <f t="shared" si="4"/>
        <v>2.7666666666666666</v>
      </c>
      <c r="H60" s="64" t="s">
        <v>2707</v>
      </c>
      <c r="I60" s="63" t="s">
        <v>220</v>
      </c>
      <c r="J60" s="63" t="s">
        <v>513</v>
      </c>
      <c r="K60" s="66">
        <v>341984835</v>
      </c>
      <c r="L60" s="65" t="s">
        <v>2704</v>
      </c>
      <c r="M60" s="67">
        <v>1</v>
      </c>
      <c r="N60" s="65" t="s">
        <v>27</v>
      </c>
      <c r="O60" s="65" t="s">
        <v>2704</v>
      </c>
      <c r="P60" s="79"/>
    </row>
    <row r="61" spans="1:16" s="7" customFormat="1" ht="24.75" customHeight="1" outlineLevel="1" x14ac:dyDescent="0.25">
      <c r="A61" s="144">
        <v>14</v>
      </c>
      <c r="B61" s="64" t="s">
        <v>2708</v>
      </c>
      <c r="C61" s="65" t="s">
        <v>31</v>
      </c>
      <c r="D61" s="63" t="s">
        <v>2710</v>
      </c>
      <c r="E61" s="145">
        <v>43895</v>
      </c>
      <c r="F61" s="145">
        <v>44165</v>
      </c>
      <c r="G61" s="160">
        <f t="shared" si="4"/>
        <v>9</v>
      </c>
      <c r="H61" s="64" t="s">
        <v>2709</v>
      </c>
      <c r="I61" s="63" t="s">
        <v>220</v>
      </c>
      <c r="J61" s="63" t="s">
        <v>513</v>
      </c>
      <c r="K61" s="66">
        <v>674291939</v>
      </c>
      <c r="L61" s="65" t="s">
        <v>2704</v>
      </c>
      <c r="M61" s="67">
        <v>1</v>
      </c>
      <c r="N61" s="65" t="s">
        <v>1151</v>
      </c>
      <c r="O61" s="65" t="s">
        <v>2704</v>
      </c>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71503078.590000004</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41991</v>
      </c>
      <c r="D193" s="5"/>
      <c r="E193" s="126">
        <v>3708</v>
      </c>
      <c r="F193" s="5"/>
      <c r="G193" s="5"/>
      <c r="H193" s="147" t="s">
        <v>2711</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2713</v>
      </c>
      <c r="J211" s="27" t="s">
        <v>2622</v>
      </c>
      <c r="K211" s="148" t="s">
        <v>2713</v>
      </c>
      <c r="L211" s="21"/>
      <c r="M211" s="21"/>
      <c r="N211" s="21"/>
      <c r="O211" s="8"/>
    </row>
    <row r="212" spans="1:15" x14ac:dyDescent="0.25">
      <c r="A212" s="9"/>
      <c r="B212" s="27" t="s">
        <v>2619</v>
      </c>
      <c r="C212" s="147" t="s">
        <v>2712</v>
      </c>
      <c r="D212" s="21"/>
      <c r="G212" s="27" t="s">
        <v>2621</v>
      </c>
      <c r="H212" s="148">
        <v>3226552213</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4fb10211-09fb-4e80-9f0b-184718d5d98c"/>
    <ds:schemaRef ds:uri="http://www.w3.org/XML/1998/namespace"/>
    <ds:schemaRef ds:uri="http://purl.org/dc/terms/"/>
    <ds:schemaRef ds:uri="http://schemas.microsoft.com/office/2006/metadata/properties"/>
    <ds:schemaRef ds:uri="http://purl.org/dc/elements/1.1/"/>
    <ds:schemaRef ds:uri="http://schemas.microsoft.com/office/infopath/2007/PartnerControl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MAYITO ZAPA</cp:lastModifiedBy>
  <cp:lastPrinted>2020-11-20T15:12:35Z</cp:lastPrinted>
  <dcterms:created xsi:type="dcterms:W3CDTF">2020-10-14T21:57:42Z</dcterms:created>
  <dcterms:modified xsi:type="dcterms:W3CDTF">2020-12-29T08:26:37Z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