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FUNPROES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<sst xmlns="http://schemas.openxmlformats.org/spreadsheetml/2006/main" count="3052" uniqueCount="2690">
  <si>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</si>
  <si>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</si>
  <si>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</si>
  <si>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</si>
  <si>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</si>
  <si>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</si>
  <si>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</si>
  <si>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</si>
  <si>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</si>
  <si>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</si>
  <si>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</si>
  <si>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</si>
  <si>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</si>
  <si>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</si>
  <si>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</si>
  <si>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</si>
  <si>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</si>
  <si>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</si>
  <si>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</si>
  <si>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</si>
  <si>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</si>
  <si>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</si>
  <si>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</si>
  <si>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</si>
  <si>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</si>
  <si>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</si>
  <si>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</si>
  <si>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</si>
  <si>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</si>
  <si>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</si>
  <si>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</si>
  <si>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</si>
  <si>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</si>
  <si>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</si>
  <si>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</si>
  <si>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</si>
  <si>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</si>
  <si>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</si>
  <si>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</si>
  <si>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</si>
  <si>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</si>
  <si>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</si>
  <si>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</si>
  <si>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</si>
  <si>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</si>
  <si>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</si>
  <si>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</si>
  <si>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</si>
  <si>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</si>
  <si>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</si>
  <si>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</si>
  <si>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</si>
  <si>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</si>
  <si>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</si>
  <si>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</si>
  <si>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</si>
  <si>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</si>
  <si>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</si>
  <si>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</si>
  <si>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</si>
  <si>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</si>
  <si>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</si>
  <si>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</si>
  <si>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</si>
  <si>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</si>
  <si>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</si>
  <si>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</si>
  <si>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</si>
  <si>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</si>
  <si>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</si>
  <si>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</si>
  <si>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</si>
  <si>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</si>
  <si>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</si>
  <si>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</si>
  <si>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</si>
  <si>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</si>
  <si>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</si>
  <si>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</si>
  <si>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</si>
  <si>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</si>
  <si>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</si>
  <si>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</si>
  <si>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</si>
  <si>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</si>
  <si>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</si>
  <si>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</si>
  <si>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</si>
  <si>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</si>
  <si>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</si>
  <si>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</si>
  <si>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</si>
  <si>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</si>
  <si>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</si>
  <si>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</si>
  <si>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</si>
  <si>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</si>
  <si>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</si>
  <si>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</si>
  <si>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</si>
  <si>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</si>
  <si>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</si>
  <si>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</si>
  <si>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</si>
  <si>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</si>
  <si>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</si>
  <si>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</si>
  <si>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</si>
  <si>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</si>
  <si>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</si>
  <si>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</si>
  <si>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</si>
  <si>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</si>
  <si>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</si>
  <si>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</si>
  <si>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</si>
  <si>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</si>
  <si>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</si>
  <si>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</si>
  <si>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</si>
  <si>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</si>
  <si>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</si>
  <si>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</si>
  <si>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</si>
  <si>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</si>
  <si>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</si>
  <si>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</si>
  <si>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</si>
  <si>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</si>
  <si>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</si>
  <si>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</si>
  <si>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</si>
  <si>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</si>
  <si>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</si>
  <si>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</si>
  <si>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</si>
  <si>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</si>
  <si>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</si>
  <si>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</si>
  <si>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</si>
  <si>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</si>
  <si>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</si>
  <si>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</si>
  <si>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</si>
  <si>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</si>
  <si>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</si>
  <si>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</si>
  <si>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</si>
  <si>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</si>
  <si>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</si>
  <si>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</si>
  <si>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</si>
  <si>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</si>
  <si>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</si>
  <si>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</si>
  <si>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</si>
  <si>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</si>
  <si>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</si>
  <si>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</si>
  <si>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</si>
  <si>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</si>
  <si>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</si>
  <si>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</si>
  <si>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</si>
  <si>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</si>
  <si>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</si>
  <si>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</si>
  <si>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</si>
  <si>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</si>
  <si>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</si>
  <si>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</si>
  <si>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</si>
  <si>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</si>
  <si>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</si>
  <si>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</si>
  <si>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</si>
  <si>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</si>
  <si>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</si>
  <si>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</si>
  <si>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</si>
  <si>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</si>
  <si>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</si>
  <si>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</si>
  <si>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</si>
  <si>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</si>
  <si>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</si>
  <si>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</si>
  <si>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</si>
  <si>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</si>
  <si>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</si>
  <si>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</si>
  <si>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</si>
  <si>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</si>
  <si>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</si>
  <si>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</si>
  <si>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</si>
  <si>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</si>
  <si>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</si>
  <si>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</si>
  <si>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</si>
  <si>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</si>
  <si>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</si>
  <si>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</si>
  <si>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</si>
  <si>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</si>
  <si>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</si>
  <si>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</si>
  <si>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</si>
  <si>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</si>
  <si>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</si>
  <si>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</si>
  <si>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</si>
  <si>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</si>
  <si>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</si>
  <si>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</si>
  <si>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</si>
  <si>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</si>
  <si>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</si>
  <si>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</si>
  <si>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</si>
  <si>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</si>
  <si>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</si>
  <si>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</si>
  <si>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</si>
  <si>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</si>
  <si>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</si>
  <si>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</si>
  <si>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</si>
  <si>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</si>
  <si>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</si>
  <si>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</si>
  <si>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</si>
  <si>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</si>
  <si>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</si>
  <si>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</si>
  <si>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</si>
  <si>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</si>
  <si>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</si>
  <si>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</si>
  <si>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</si>
  <si>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</si>
  <si>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</si>
  <si>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</si>
  <si>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</si>
  <si>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</si>
  <si>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</si>
  <si>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</si>
  <si>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</si>
  <si>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</si>
  <si>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</si>
  <si>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</si>
  <si>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</si>
  <si>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</si>
  <si>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</si>
  <si>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</si>
  <si>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</si>
  <si>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</si>
  <si>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</si>
  <si>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</si>
  <si>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</si>
  <si>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</si>
  <si>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</si>
  <si>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</si>
  <si>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</si>
  <si>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</si>
  <si>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</si>
  <si>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</si>
  <si>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</si>
  <si>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</si>
  <si>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</si>
  <si>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</si>
  <si>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</si>
  <si>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</si>
  <si>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</si>
  <si>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</si>
  <si>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</si>
  <si>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</si>
  <si>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</si>
  <si>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</si>
  <si>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</si>
  <si>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</si>
  <si>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</si>
  <si>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</si>
  <si>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</si>
  <si>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</si>
  <si>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</si>
  <si>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</si>
  <si>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</si>
  <si>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</si>
  <si>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</si>
  <si>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</si>
  <si>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</si>
  <si>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</si>
  <si>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</si>
  <si>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</si>
  <si>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</si>
  <si>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</si>
  <si>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</si>
  <si>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</si>
  <si>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</si>
  <si>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</si>
  <si>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</si>
  <si>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</si>
  <si>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</si>
  <si>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</si>
  <si>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</si>
  <si>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</si>
  <si>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</si>
  <si>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</si>
  <si>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</si>
  <si>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</si>
  <si>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</si>
  <si>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</si>
  <si>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</si>
  <si>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</si>
  <si>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</si>
  <si>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</si>
  <si>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</si>
  <si>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</si>
  <si>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</si>
  <si>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</si>
  <si>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</si>
  <si>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</si>
  <si>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</si>
  <si>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</si>
  <si>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</si>
  <si>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</si>
  <si>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</si>
  <si>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</si>
  <si>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</si>
  <si>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</si>
  <si>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</si>
  <si>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</si>
  <si>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</si>
  <si>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</si>
  <si>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</si>
  <si>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</si>
  <si>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</si>
  <si>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</si>
  <si>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</si>
  <si>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</si>
  <si>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</si>
  <si>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</si>
  <si>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</si>
  <si>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</si>
  <si>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</si>
  <si>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</si>
  <si>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</si>
  <si>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</si>
  <si>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</si>
  <si>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</si>
  <si>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</si>
  <si>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</si>
  <si>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</si>
  <si>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</si>
  <si>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</si>
  <si>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</si>
  <si>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</si>
  <si>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</si>
  <si>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</si>
  <si>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</si>
  <si>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</si>
  <si>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</si>
  <si>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</si>
  <si>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</si>
  <si>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</si>
  <si>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</si>
  <si>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</si>
  <si>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</si>
  <si>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</si>
  <si>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</si>
  <si>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</si>
  <si>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</si>
  <si>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</si>
  <si>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</si>
  <si>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</si>
  <si>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</si>
  <si>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</si>
  <si>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</si>
  <si>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</si>
  <si>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</si>
  <si>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</si>
  <si>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</si>
  <si>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</si>
  <si>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</si>
  <si>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</si>
  <si>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</si>
  <si>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</si>
  <si>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</si>
  <si>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</si>
  <si>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</si>
  <si>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</si>
  <si>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</si>
  <si>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</si>
  <si>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</si>
  <si>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</si>
  <si>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</si>
  <si>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</si>
  <si>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</si>
  <si>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</si>
  <si>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</si>
  <si>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</si>
  <si>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</si>
  <si>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</si>
  <si>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</si>
  <si>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</si>
  <si>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</si>
  <si>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</si>
  <si>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</si>
  <si>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</si>
  <si>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</si>
  <si>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</si>
  <si>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</si>
  <si>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</si>
  <si>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</si>
  <si>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</si>
  <si>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</si>
  <si>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</si>
  <si>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</si>
  <si>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</si>
  <si>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</si>
  <si>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</si>
  <si>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</si>
  <si>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</si>
  <si>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</si>
  <si>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</si>
  <si>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</si>
  <si>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</si>
  <si>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</si>
  <si>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</si>
  <si>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</si>
  <si>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</si>
  <si>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</si>
  <si>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</si>
  <si>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</si>
  <si>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</si>
  <si>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</si>
  <si>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</si>
  <si>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</si>
  <si>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</si>
  <si>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</si>
  <si>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</si>
  <si>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</si>
  <si>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</si>
  <si>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</si>
  <si>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</si>
  <si>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</si>
  <si>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</si>
  <si>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</si>
  <si>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</si>
  <si>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</si>
  <si>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</si>
  <si>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</si>
  <si>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</si>
  <si>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</si>
  <si>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</si>
  <si>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</si>
  <si>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</si>
  <si>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</si>
  <si>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</si>
  <si>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</si>
  <si>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</si>
  <si>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</si>
  <si>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</si>
  <si>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</si>
  <si>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</si>
  <si>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</si>
  <si>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</si>
  <si>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</si>
  <si>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</si>
  <si>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</si>
  <si>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</si>
  <si>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</si>
  <si>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</si>
  <si>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</si>
  <si>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</si>
  <si>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</si>
  <si>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</si>
  <si>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</si>
  <si>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</si>
  <si>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</si>
  <si>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</si>
  <si>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</si>
  <si>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</si>
  <si>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</si>
  <si>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</si>
  <si>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</si>
  <si>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</si>
  <si>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</si>
  <si>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</si>
  <si>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</si>
  <si>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</si>
  <si>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</si>
  <si>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</si>
  <si>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</si>
  <si>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</si>
  <si>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</si>
  <si>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</si>
  <si>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</si>
  <si>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</si>
  <si>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</si>
  <si>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</si>
  <si>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</si>
  <si>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</si>
  <si>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</si>
  <si>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</si>
  <si>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</si>
  <si>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</si>
  <si>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</si>
  <si>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</si>
  <si>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</si>
  <si>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</si>
  <si>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</si>
  <si>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</si>
  <si>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</si>
  <si>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</si>
  <si>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</si>
  <si>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</si>
  <si>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</si>
  <si>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</si>
  <si>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</si>
  <si>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</si>
  <si>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</si>
  <si>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</si>
  <si>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</si>
  <si>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</si>
  <si>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</si>
  <si>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</si>
  <si>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</si>
  <si>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</si>
  <si>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</si>
  <si>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</si>
  <si>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</si>
  <si>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</si>
  <si>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</si>
  <si>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</si>
  <si>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</si>
  <si>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</si>
  <si>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</si>
  <si>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</si>
  <si>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</si>
  <si>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</si>
  <si>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</si>
  <si>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</si>
  <si>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</si>
  <si>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</si>
  <si>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</si>
  <si>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</si>
  <si>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</si>
  <si>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</si>
  <si>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</si>
  <si>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</si>
  <si>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</si>
  <si>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</si>
  <si>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</si>
  <si>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</si>
  <si>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</si>
  <si>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</si>
  <si>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</si>
  <si>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</si>
  <si>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</si>
  <si>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</si>
  <si>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</si>
  <si>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</si>
  <si>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</si>
  <si>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</si>
  <si>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</si>
  <si>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</si>
  <si>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</si>
  <si>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</si>
  <si>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</si>
  <si>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</si>
  <si>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</si>
  <si>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</si>
  <si>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</si>
  <si>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</si>
  <si>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</si>
  <si>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</si>
  <si>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</si>
  <si>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</si>
  <si>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</si>
  <si>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</si>
  <si>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</si>
  <si>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</si>
  <si>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</si>
  <si>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</si>
  <si>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</si>
  <si>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</si>
  <si>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</si>
  <si>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</si>
  <si>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</si>
  <si>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</si>
  <si>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</si>
  <si>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</si>
  <si>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</si>
  <si>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</si>
  <si>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</si>
  <si>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</si>
  <si>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</si>
  <si>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</si>
  <si>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</si>
  <si>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</si>
  <si>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</si>
  <si>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</si>
  <si>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</si>
  <si>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</si>
  <si>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</si>
  <si>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</si>
  <si>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</si>
  <si>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</si>
  <si>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</si>
  <si>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</si>
  <si>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</si>
  <si>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</si>
  <si>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</si>
  <si>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</si>
  <si>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</si>
  <si>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</si>
  <si>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</si>
  <si>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</si>
  <si>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</si>
  <si>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</si>
  <si>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</si>
  <si>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</si>
  <si>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</si>
  <si>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</si>
  <si>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</si>
  <si>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</si>
  <si>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</si>
  <si>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</si>
  <si>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</si>
  <si>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</si>
  <si>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</si>
  <si>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</si>
  <si>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</si>
  <si>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</si>
  <si>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</si>
  <si>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</si>
  <si>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</si>
  <si>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</si>
  <si>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</si>
  <si>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</si>
  <si>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</si>
  <si>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</si>
  <si>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</si>
  <si>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</si>
  <si>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</si>
  <si>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</si>
  <si>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</si>
  <si>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</si>
  <si>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</si>
  <si>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</si>
  <si>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</si>
  <si>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</si>
  <si>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</si>
  <si>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</si>
  <si>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</si>
  <si>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</si>
  <si>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</si>
  <si>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</si>
  <si>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</si>
  <si>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</si>
  <si>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</si>
  <si>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</si>
  <si>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</si>
  <si>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</si>
  <si>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</si>
  <si>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</si>
  <si>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</si>
  <si>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</si>
  <si>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</si>
  <si>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</si>
  <si>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</si>
  <si>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</si>
  <si>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</si>
  <si>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</si>
  <si>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</si>
  <si>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</si>
  <si>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</si>
  <si>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</si>
  <si>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</si>
  <si>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</si>
  <si>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</si>
  <si>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</si>
  <si>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</si>
  <si>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</si>
  <si>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</si>
  <si>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</si>
  <si>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</si>
  <si>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</si>
  <si>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</si>
  <si>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</si>
  <si>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</si>
  <si>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</si>
  <si>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</si>
  <si>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</si>
  <si>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</si>
  <si>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</si>
  <si>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</si>
  <si>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</si>
  <si>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</si>
  <si>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</si>
  <si>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</si>
  <si>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</si>
  <si>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</si>
  <si>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</si>
  <si>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</si>
  <si>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</si>
  <si>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</si>
  <si>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</si>
  <si>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</si>
  <si>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</si>
  <si>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</si>
  <si>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</si>
  <si>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</si>
  <si>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</si>
  <si>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</si>
  <si>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</si>
  <si>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</si>
  <si>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</si>
  <si>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</si>
  <si>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</si>
  <si>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</si>
  <si>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</si>
  <si>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</si>
  <si>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</si>
  <si>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</si>
  <si>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</si>
  <si>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</si>
  <si>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</si>
  <si>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</si>
  <si>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</si>
  <si>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</si>
  <si>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</si>
  <si>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</si>
  <si>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</si>
  <si>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</si>
  <si>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</si>
  <si>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</si>
  <si>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</si>
  <si>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</si>
  <si>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</si>
  <si>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</si>
  <si>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</si>
  <si>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</si>
  <si>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</si>
  <si>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</si>
  <si>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</si>
  <si>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</si>
  <si>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</si>
  <si>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</si>
  <si>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</si>
  <si>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</si>
  <si>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</si>
  <si>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</si>
  <si>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</si>
  <si>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</si>
  <si>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</si>
  <si>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</si>
  <si>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</si>
  <si>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</si>
  <si>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</si>
  <si>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</si>
  <si>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</si>
  <si>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</si>
  <si>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</si>
  <si>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</si>
  <si>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</si>
  <si>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</si>
  <si>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</si>
  <si>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</si>
  <si>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</si>
  <si>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</si>
  <si>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</si>
  <si>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</si>
  <si>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</si>
  <si>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</si>
  <si>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</si>
  <si>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</si>
  <si>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</si>
  <si>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</si>
  <si>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</si>
  <si>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</si>
  <si>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</si>
  <si>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</si>
  <si>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</si>
  <si>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</si>
  <si>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</si>
  <si>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</si>
  <si>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</si>
  <si>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</si>
  <si>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</si>
  <si>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</si>
  <si>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</si>
  <si>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</si>
  <si>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</si>
  <si>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</si>
  <si>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</si>
  <si>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</si>
  <si>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</si>
  <si>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</si>
  <si>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</si>
  <si>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</si>
  <si>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</si>
  <si>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</si>
  <si>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</si>
  <si>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</si>
  <si>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</si>
  <si>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</si>
  <si>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</si>
  <si>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</si>
  <si>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</si>
  <si>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</si>
  <si>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</si>
  <si>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</si>
  <si>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</si>
  <si>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</si>
  <si>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</si>
  <si>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</si>
  <si>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</si>
  <si>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</si>
  <si>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</si>
  <si>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</si>
  <si>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</si>
  <si>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</si>
  <si>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</si>
  <si>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</si>
  <si>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</si>
  <si>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</si>
  <si>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</si>
  <si>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</si>
  <si>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</si>
  <si>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</si>
  <si>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</si>
  <si>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</si>
  <si>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</si>
  <si>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</si>
  <si>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</si>
  <si>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</si>
  <si>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</si>
  <si>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</si>
  <si>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</si>
  <si>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</si>
  <si>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</si>
  <si>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</si>
  <si>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</si>
  <si>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</si>
  <si>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</si>
  <si>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</si>
  <si>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</si>
  <si>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</si>
  <si>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</si>
  <si>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</si>
  <si>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</si>
  <si>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</si>
  <si>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</si>
  <si>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</si>
  <si>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</si>
  <si>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</si>
  <si>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</si>
  <si>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</si>
  <si>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</si>
  <si>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</si>
  <si>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</si>
  <si>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</si>
  <si>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</si>
  <si>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</si>
  <si>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</si>
  <si>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</si>
  <si>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</si>
  <si>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</si>
  <si>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</si>
  <si>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</si>
  <si>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</si>
  <si>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</si>
  <si>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</si>
  <si>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</si>
  <si>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</si>
  <si>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</si>
  <si>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</si>
  <si>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</si>
  <si>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</si>
  <si>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</si>
  <si>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</si>
  <si>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</si>
  <si>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</si>
  <si>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</si>
  <si>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</si>
  <si>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</si>
  <si>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</si>
  <si>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</si>
  <si>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</si>
  <si>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</si>
  <si>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</si>
  <si>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</si>
  <si>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</si>
  <si>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</si>
  <si>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</si>
  <si>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</si>
  <si>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</si>
  <si>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</si>
  <si>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</si>
  <si>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</si>
  <si>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</si>
  <si>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</si>
  <si>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</si>
  <si>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</si>
  <si>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</si>
  <si>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</si>
  <si>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</si>
  <si>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</si>
  <si>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</si>
  <si>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</si>
  <si>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</si>
  <si>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</si>
  <si>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</si>
  <si>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</si>
  <si>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</si>
  <si>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</si>
  <si>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</si>
  <si>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</si>
  <si>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</si>
  <si>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</si>
  <si>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</si>
  <si>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</si>
  <si>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</si>
  <si>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</si>
  <si>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</si>
  <si>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</si>
  <si>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</si>
  <si>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</si>
  <si>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</si>
  <si>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</si>
  <si>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</si>
  <si>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</si>
  <si>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</si>
  <si>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</si>
  <si>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</si>
  <si>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</si>
  <si>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</si>
  <si>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</si>
  <si>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</si>
  <si>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</si>
  <si>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</si>
  <si>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</si>
  <si>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</si>
  <si>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</si>
  <si>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</si>
  <si>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</si>
  <si>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</si>
  <si>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</si>
  <si>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</si>
  <si>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</si>
  <si>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</si>
  <si>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</si>
  <si>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</si>
  <si>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</si>
  <si>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</si>
  <si>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</si>
  <si>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</si>
  <si>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</si>
  <si>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</si>
  <si>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</si>
  <si>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</si>
  <si>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</si>
  <si>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</si>
  <si>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</si>
  <si>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</si>
  <si>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</si>
  <si>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</si>
  <si>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</si>
  <si>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</si>
  <si>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</si>
  <si>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</si>
  <si>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</si>
  <si>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</si>
  <si>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</si>
  <si>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</si>
  <si>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</si>
  <si>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</si>
  <si>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</si>
  <si>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</si>
  <si>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</si>
  <si>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</si>
  <si>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</si>
  <si>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</si>
  <si>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</si>
  <si>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</si>
  <si>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</si>
  <si>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</si>
  <si>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</si>
  <si>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</si>
  <si>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</si>
  <si>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</si>
  <si>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</si>
  <si>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</si>
  <si>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</si>
  <si>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</si>
  <si>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</si>
  <si>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</si>
  <si>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</si>
  <si>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</si>
  <si>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</si>
  <si>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</si>
  <si>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</si>
  <si>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</si>
  <si>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</si>
  <si>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</si>
  <si>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</si>
  <si>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</si>
  <si>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</si>
  <si>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</si>
  <si>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</si>
  <si>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</si>
  <si>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</si>
  <si>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</si>
  <si>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</si>
  <si>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</si>
  <si>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</si>
  <si>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</si>
  <si>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</si>
  <si>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</si>
  <si>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</si>
  <si>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</si>
  <si>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</si>
  <si>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</si>
  <si>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</si>
  <si>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</si>
  <si>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</si>
  <si>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</si>
  <si>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</si>
  <si>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</si>
  <si>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</si>
  <si>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</si>
  <si>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</si>
  <si>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</si>
  <si>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</si>
  <si>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</si>
  <si>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</si>
  <si>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</si>
  <si>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</si>
  <si>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</si>
  <si>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</si>
  <si>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</si>
  <si>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</si>
  <si>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</si>
  <si>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</si>
  <si>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</si>
  <si>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</si>
  <si>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</si>
  <si>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</si>
  <si>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</si>
  <si>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</si>
  <si>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</si>
  <si>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</si>
  <si>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</si>
  <si>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</si>
  <si>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</si>
  <si>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</si>
  <si>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</si>
  <si>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</si>
  <si>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</si>
  <si>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</si>
  <si>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</si>
  <si>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</si>
  <si>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</si>
  <si>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</si>
  <si>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</si>
  <si>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</si>
  <si>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</si>
  <si>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</si>
  <si>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</si>
  <si>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</si>
  <si>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</si>
  <si>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</si>
  <si>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</si>
  <si>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</si>
  <si>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</si>
  <si>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</si>
  <si>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</si>
  <si>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</si>
  <si>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</si>
  <si>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</si>
  <si>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</si>
  <si>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</si>
  <si>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</si>
  <si>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</si>
  <si>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</si>
  <si>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</si>
  <si>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</si>
  <si>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</si>
  <si>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</si>
  <si>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</si>
  <si>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</si>
  <si>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</si>
  <si>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</si>
  <si>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</si>
  <si>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</si>
  <si>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</si>
  <si>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</si>
  <si>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</si>
  <si>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</si>
  <si>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</si>
  <si>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</si>
  <si>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</si>
  <si>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</si>
  <si>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</si>
  <si>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</si>
  <si>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</si>
  <si>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</si>
  <si>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</si>
  <si>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</si>
  <si>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</si>
  <si>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</si>
  <si>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</si>
  <si>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</si>
  <si>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</si>
  <si>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</si>
  <si>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</si>
  <si>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</si>
  <si>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</si>
  <si>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</si>
  <si>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</si>
  <si>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</si>
  <si>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</si>
  <si>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</si>
  <si>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</si>
  <si>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</si>
  <si>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</si>
  <si>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</si>
  <si>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</si>
  <si>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</si>
  <si>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</si>
  <si>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</si>
  <si>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</si>
  <si>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</si>
  <si>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</si>
  <si>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</si>
  <si>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</si>
  <si>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</si>
  <si>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</si>
  <si>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</si>
  <si>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</si>
  <si>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</si>
  <si>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</si>
  <si>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</si>
  <si>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</si>
  <si>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</si>
  <si>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</si>
  <si>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</si>
  <si>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</si>
  <si>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</si>
  <si>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</si>
  <si>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</si>
  <si>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</si>
  <si>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</si>
  <si>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</si>
  <si>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</si>
  <si>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</si>
  <si>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</si>
  <si>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</si>
  <si>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</si>
  <si>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</si>
  <si>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</si>
  <si>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</si>
  <si>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</si>
  <si>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</si>
  <si>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</si>
  <si>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</si>
  <si>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</si>
  <si>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</si>
  <si>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</si>
  <si>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</si>
  <si>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</si>
  <si>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</si>
  <si>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</si>
  <si>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</si>
  <si>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</si>
  <si>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</si>
  <si>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</si>
  <si>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</si>
  <si>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</si>
  <si>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</si>
  <si>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</si>
  <si>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</si>
  <si>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</si>
  <si>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</si>
  <si>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</si>
  <si>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</si>
  <si>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</si>
  <si>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</si>
  <si>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</si>
  <si>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</si>
  <si>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</si>
  <si>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</si>
  <si>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</si>
  <si>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</si>
  <si>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</si>
  <si>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</si>
  <si>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</si>
  <si>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</si>
  <si>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</si>
  <si>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</si>
  <si>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</si>
  <si>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</si>
  <si>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</si>
  <si>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</si>
  <si>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</si>
  <si>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</si>
  <si>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</si>
  <si>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</si>
  <si>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</si>
  <si>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</si>
  <si>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</si>
  <si>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</si>
  <si>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</si>
  <si>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</si>
  <si>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</si>
  <si>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</si>
  <si>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</si>
  <si>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</si>
  <si>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</si>
  <si>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</si>
  <si>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</si>
  <si>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</si>
  <si>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</si>
  <si>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</si>
  <si>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</si>
  <si>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</si>
  <si>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</si>
  <si>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</si>
  <si>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</si>
  <si>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</si>
  <si>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</si>
  <si>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</si>
  <si>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</si>
  <si>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</si>
  <si>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</si>
  <si>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</si>
  <si>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</si>
  <si>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</si>
  <si>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</si>
  <si>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</si>
  <si>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</si>
  <si>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</si>
  <si>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</si>
  <si>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</si>
  <si>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</si>
  <si>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</si>
  <si>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</si>
  <si>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</si>
  <si>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</si>
  <si>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</si>
  <si>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</si>
  <si>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</si>
  <si>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</si>
  <si>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</si>
  <si>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</si>
  <si>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</si>
  <si>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</si>
  <si>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</si>
  <si>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</si>
  <si>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</si>
  <si>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</si>
  <si>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</si>
  <si>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</si>
  <si>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</si>
  <si>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</si>
  <si>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</si>
  <si>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</si>
  <si>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</si>
  <si>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</si>
  <si>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</si>
  <si>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</si>
  <si>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</si>
  <si>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</si>
  <si>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</si>
  <si>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</si>
  <si>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</si>
  <si>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</si>
  <si>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</si>
  <si>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</si>
  <si>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</si>
  <si>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</si>
  <si>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</si>
  <si>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</si>
  <si>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</si>
  <si>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</si>
  <si>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</si>
  <si>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</si>
  <si>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</si>
  <si>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</si>
  <si>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</si>
  <si>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</si>
  <si>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</si>
  <si>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</si>
  <si>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</si>
  <si>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</si>
  <si>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</si>
  <si>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</si>
  <si>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</si>
  <si>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</si>
  <si>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</si>
  <si>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</si>
  <si>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</si>
  <si>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</si>
  <si>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</si>
  <si>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</si>
  <si>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</si>
  <si>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</si>
  <si>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</si>
  <si>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</si>
  <si>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</si>
  <si>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</si>
  <si>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</si>
  <si>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</si>
  <si>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</si>
  <si>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</si>
  <si>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</si>
  <si>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</si>
  <si>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</si>
  <si>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</si>
  <si>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</si>
  <si>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</si>
  <si>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</si>
  <si>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</si>
  <si>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</si>
  <si>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</si>
  <si>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</si>
  <si>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</si>
  <si>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</si>
  <si>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</si>
  <si>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</si>
  <si>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</si>
  <si>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</si>
  <si>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</si>
  <si>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</si>
  <si>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</si>
  <si>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</si>
  <si>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</si>
  <si>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</si>
  <si>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</si>
  <si>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</si>
  <si>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</si>
  <si>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</si>
  <si>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</si>
  <si>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</si>
  <si>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</si>
  <si>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</si>
  <si>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</si>
  <si>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</si>
  <si>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</si>
  <si>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</si>
  <si>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</si>
  <si>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</si>
  <si>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</si>
  <si>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</si>
  <si>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</si>
  <si>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</si>
  <si>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</si>
  <si>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</si>
  <si>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</si>
  <si>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</si>
  <si>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</si>
  <si>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</si>
  <si>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</si>
  <si>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</si>
  <si>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</si>
  <si>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</si>
  <si>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</si>
  <si>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</si>
  <si>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</si>
  <si>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</si>
  <si>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</si>
  <si>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</si>
  <si>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</si>
  <si>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</si>
  <si>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</si>
  <si>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</si>
  <si>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</si>
  <si>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</si>
  <si>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</si>
  <si>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</si>
  <si>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</si>
  <si>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</si>
  <si>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</si>
  <si>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</si>
  <si>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</si>
  <si>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</si>
  <si>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</si>
  <si>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</si>
  <si>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</si>
  <si>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</si>
  <si>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</si>
  <si>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</si>
  <si>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</si>
  <si>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</si>
  <si>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</si>
  <si>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</si>
  <si>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</si>
  <si>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</si>
  <si>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</si>
  <si>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</si>
  <si>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</si>
  <si>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</si>
  <si>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</si>
  <si>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</si>
  <si>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</si>
  <si>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</si>
  <si>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</si>
  <si>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</si>
  <si>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</si>
  <si>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</si>
  <si>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</si>
  <si>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</si>
  <si>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</si>
  <si>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</si>
  <si>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</si>
  <si>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</si>
  <si>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</si>
  <si>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</si>
  <si>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</si>
  <si>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</si>
  <si>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</si>
  <si>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</si>
  <si>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</si>
  <si>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</si>
  <si>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</si>
  <si>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</si>
  <si>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</si>
  <si>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</si>
  <si>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</si>
  <si>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</si>
  <si>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</si>
  <si>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</si>
  <si>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</si>
  <si>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</si>
  <si>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</si>
  <si>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</si>
  <si>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</si>
  <si>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</si>
  <si>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</si>
  <si>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</si>
  <si>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</si>
  <si>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</si>
  <si>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</si>
  <si>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</si>
  <si>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</si>
  <si>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</si>
  <si>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</si>
  <si>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</si>
  <si>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</si>
  <si>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</si>
  <si>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</si>
  <si>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</si>
  <si>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</si>
  <si>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</si>
  <si>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</si>
  <si>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</si>
  <si>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</si>
  <si>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</si>
  <si>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</si>
  <si>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</si>
  <si>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</si>
  <si>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</si>
  <si>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</si>
  <si>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</si>
  <si>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</si>
  <si>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</si>
  <si>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</si>
  <si>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</si>
  <si>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</si>
  <si>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</si>
  <si>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</si>
  <si>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</si>
  <si>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</si>
  <si>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</si>
  <si>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</si>
  <si>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</si>
  <si>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</si>
  <si>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</si>
  <si>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</si>
  <si>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</si>
  <si>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</si>
  <si>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</si>
  <si>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</si>
  <si>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</si>
  <si>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</si>
  <si>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</si>
  <si>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</si>
  <si>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</si>
  <si>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</si>
  <si>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</si>
  <si>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</si>
  <si>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</si>
  <si>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</si>
  <si>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</si>
  <si>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</si>
  <si>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</si>
  <si>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</si>
  <si>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</si>
  <si>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</si>
  <si>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</si>
  <si>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</si>
  <si>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</si>
  <si>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</si>
  <si>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</si>
  <si>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</si>
  <si>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</si>
  <si>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</si>
  <si>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</si>
  <si>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</si>
  <si>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</si>
  <si>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</si>
  <si>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</si>
  <si>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</si>
  <si>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</si>
  <si>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</si>
  <si>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</si>
  <si>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</si>
  <si>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</si>
  <si>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</si>
  <si>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</si>
  <si>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</si>
  <si>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</si>
  <si>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</si>
  <si>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</si>
  <si>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</si>
  <si>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</si>
  <si>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</si>
  <si>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</si>
  <si>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</si>
  <si>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</si>
  <si>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</si>
  <si>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</si>
  <si>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</si>
  <si>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</si>
  <si>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</si>
  <si>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</si>
  <si>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</si>
  <si>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</si>
  <si>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</si>
  <si>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</si>
  <si>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</si>
  <si>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</si>
  <si>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</si>
  <si>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</si>
  <si>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</si>
  <si>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</si>
  <si>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</si>
  <si>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</si>
  <si>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</si>
  <si>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</si>
  <si>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</si>
  <si>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</si>
  <si>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</si>
  <si>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</si>
  <si>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</si>
  <si>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</si>
  <si>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</si>
  <si>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</si>
  <si>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</si>
  <si>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</si>
  <si>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</si>
  <si>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</si>
  <si>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</si>
  <si>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</si>
  <si>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</si>
  <si>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</si>
  <si>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</si>
  <si>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</si>
  <si>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</si>
  <si>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</si>
  <si>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</si>
  <si>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</si>
  <si>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</si>
  <si>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</si>
  <si>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</si>
  <si>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</si>
  <si>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</si>
  <si>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</si>
  <si>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</si>
  <si>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</si>
  <si>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</si>
  <si>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</si>
  <si>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</si>
  <si>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</si>
  <si>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</si>
  <si>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</si>
  <si>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</si>
  <si>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</si>
  <si>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</si>
  <si>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</si>
  <si>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</si>
  <si>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</si>
  <si>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</si>
  <si>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</si>
  <si>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</si>
  <si>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</si>
  <si>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</si>
  <si>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</si>
  <si>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</si>
  <si>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</si>
  <si>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</si>
  <si>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</si>
  <si>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</si>
  <si>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</si>
  <si>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</si>
  <si>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</si>
  <si>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</si>
  <si>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</si>
  <si>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</si>
  <si>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</si>
  <si>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</si>
  <si>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</si>
  <si>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</si>
  <si>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</si>
  <si>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</si>
  <si>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</si>
  <si>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</si>
  <si>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</si>
  <si>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</si>
  <si>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</si>
  <si>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</si>
  <si>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</si>
  <si>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</si>
  <si>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</si>
  <si>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</si>
  <si>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</si>
  <si>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</si>
  <si>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</si>
  <si>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</si>
  <si>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</si>
  <si>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</si>
  <si>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</si>
  <si>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</si>
  <si>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</si>
  <si>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</si>
  <si>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</si>
  <si>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</si>
  <si>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</si>
  <si>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</si>
  <si>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</si>
  <si>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</si>
  <si>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</si>
  <si>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</si>
  <si>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</si>
  <si>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</si>
  <si>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</si>
  <si>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</si>
  <si>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</si>
  <si>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</si>
  <si>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</si>
  <si>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</si>
  <si>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</si>
  <si>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</si>
  <si>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</si>
  <si>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</si>
  <si>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</si>
  <si>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</si>
  <si>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</si>
  <si>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</si>
  <si>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</si>
  <si>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</si>
  <si>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</si>
  <si>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</si>
  <si>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</si>
  <si>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</si>
  <si>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</si>
  <si>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</si>
  <si>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</si>
  <si>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</si>
  <si>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</si>
  <si>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</si>
  <si>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</si>
  <si>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</si>
  <si>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</si>
  <si>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</si>
  <si>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</si>
  <si>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</si>
  <si>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</si>
  <si>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</si>
  <si>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</si>
  <si>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</si>
  <si>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</si>
  <si>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</si>
  <si>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</si>
  <si>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</si>
  <si>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</si>
  <si>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</si>
  <si>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</si>
  <si>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</si>
  <si>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</si>
  <si>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</si>
  <si>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</si>
  <si>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</si>
  <si>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</si>
  <si>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</si>
  <si>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</si>
  <si>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</si>
  <si>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</si>
  <si>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</si>
  <si>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</si>
  <si>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</si>
  <si>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</si>
  <si>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</si>
  <si>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</si>
  <si>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</si>
  <si>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</si>
  <si>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</si>
  <si>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</si>
  <si>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</si>
  <si>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</si>
  <si>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</si>
  <si>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</si>
  <si>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</si>
  <si>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</si>
  <si>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</si>
  <si>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</si>
  <si>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</si>
  <si>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</si>
  <si>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</si>
  <si>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</si>
  <si>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</si>
  <si>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</si>
  <si>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</si>
  <si>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</si>
  <si>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</si>
  <si>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</si>
  <si>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</si>
  <si>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</si>
  <si>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</si>
  <si>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</si>
  <si>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</si>
  <si>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</si>
  <si>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</si>
  <si>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</si>
  <si>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</si>
  <si>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</si>
  <si>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</si>
  <si>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</si>
  <si>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</si>
  <si>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</si>
  <si>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</si>
  <si>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</si>
  <si>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</si>
  <si>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</si>
  <si>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</si>
  <si>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</si>
  <si>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</si>
  <si>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</si>
  <si>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</si>
  <si>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</si>
  <si>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</si>
  <si>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</si>
  <si>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</si>
  <si>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</si>
  <si>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</si>
  <si>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</si>
  <si>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</si>
  <si>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</si>
  <si>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</si>
  <si>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</si>
  <si>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</si>
  <si>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</si>
  <si>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</si>
  <si>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</si>
  <si>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</si>
  <si>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</si>
  <si>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</si>
  <si>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</si>
  <si>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</si>
  <si>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</si>
  <si>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</si>
  <si>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</si>
  <si>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</si>
  <si>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</si>
  <si>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</si>
  <si>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</si>
  <si>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</si>
  <si>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</si>
  <si>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</si>
  <si>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</si>
  <si>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</si>
  <si>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</si>
  <si>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</si>
  <si>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</si>
  <si>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</si>
  <si>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</si>
  <si>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</si>
  <si>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</si>
  <si>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</si>
  <si>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</si>
  <si>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</si>
  <si>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</si>
  <si>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</si>
  <si>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</si>
  <si>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</si>
  <si>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</si>
  <si>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</si>
  <si>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</si>
  <si>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</si>
  <si>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</si>
  <si>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</si>
  <si>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</si>
  <si>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</si>
  <si>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</si>
  <si>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</si>
  <si>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</si>
  <si>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</si>
  <si>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</si>
  <si>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</si>
  <si>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</si>
  <si>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</si>
  <si>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</si>
  <si>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</si>
  <si>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</si>
  <si>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</si>
  <si>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</si>
  <si>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</si>
  <si>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</si>
  <si>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</si>
  <si>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</si>
  <si>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</si>
  <si>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</si>
  <si>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</si>
  <si>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</si>
  <si>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</si>
  <si>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</si>
  <si>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</si>
  <si>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</si>
  <si>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</si>
  <si>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</si>
  <si>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</si>
  <si>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</si>
  <si>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</si>
  <si>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</si>
  <si>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</si>
  <si>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</si>
  <si>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</si>
  <si>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</si>
  <si>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</si>
  <si>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</si>
  <si>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</si>
  <si>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</si>
  <si>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</si>
  <si>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</si>
  <si>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</si>
  <si>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</si>
  <si>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</si>
  <si>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</si>
  <si>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</si>
  <si>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</si>
  <si>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</si>
  <si>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</si>
  <si>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</si>
  <si>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</si>
  <si>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</si>
  <si>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</si>
  <si>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</si>
  <si>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</si>
  <si>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</si>
  <si>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</si>
  <si>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</si>
  <si>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</si>
  <si>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</si>
  <si>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</si>
  <si>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</si>
  <si>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</si>
  <si>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</si>
  <si>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</si>
  <si>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</si>
  <si>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</si>
  <si>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</si>
  <si>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</si>
  <si>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</si>
  <si>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</si>
  <si>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</si>
  <si>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</si>
  <si>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</si>
  <si>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</si>
  <si>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</si>
  <si>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</si>
  <si>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</si>
  <si>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</si>
  <si>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</si>
  <si>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</si>
  <si>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</si>
  <si>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</si>
  <si>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</si>
  <si>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</si>
  <si>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</si>
  <si>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</si>
  <si>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</si>
  <si>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</si>
  <si>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</si>
  <si>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</si>
  <si>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</si>
  <si>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</si>
  <si>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</si>
  <si>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</si>
  <si>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</si>
  <si>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</si>
  <si>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</si>
  <si>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</si>
  <si>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</si>
  <si>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</si>
  <si>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</si>
  <si>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</si>
  <si>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</si>
  <si>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</si>
  <si>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</si>
  <si>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</si>
  <si>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</si>
  <si>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</si>
  <si>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</si>
  <si>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</si>
  <si>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</si>
  <si>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</si>
  <si>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</si>
  <si>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</si>
  <si>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</si>
  <si>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</si>
  <si>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</si>
  <si>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</si>
  <si>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</si>
  <si>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</si>
  <si>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</si>
  <si>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</si>
  <si>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</si>
  <si>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</si>
  <si>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</si>
  <si>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</si>
  <si>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</si>
  <si>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</si>
  <si>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</si>
  <si>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</si>
  <si>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</si>
  <si>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</si>
  <si>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</si>
  <si>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</si>
  <si>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</si>
  <si>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</si>
  <si>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</si>
  <si>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</si>
  <si>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</si>
  <si>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</si>
  <si>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</si>
  <si>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</si>
  <si>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</si>
  <si>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</si>
  <si>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</si>
  <si>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</si>
  <si>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</si>
  <si>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</si>
  <si>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</si>
  <si>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</si>
  <si>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</si>
  <si>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</si>
  <si>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</si>
  <si>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</si>
  <si>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</si>
  <si>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</si>
  <si>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</si>
  <si>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</si>
  <si>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</si>
  <si>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</si>
  <si>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</si>
  <si>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</si>
  <si>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</si>
  <si>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</si>
  <si>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</si>
  <si>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</si>
  <si>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</si>
  <si>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</si>
  <si>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</si>
  <si>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</si>
  <si>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</si>
  <si>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</si>
  <si>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</si>
  <si>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</si>
  <si>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</si>
  <si>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</si>
  <si>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</si>
  <si>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</si>
  <si>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</si>
  <si>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</si>
  <si>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</si>
  <si>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</si>
  <si>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</si>
  <si>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</si>
  <si>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</si>
  <si>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</si>
  <si>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</si>
  <si>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</si>
  <si>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</si>
  <si>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</si>
  <si>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</si>
  <si>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</si>
  <si>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</si>
  <si>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</si>
  <si>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</si>
  <si>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</si>
  <si>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</si>
  <si>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</si>
  <si>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</si>
  <si>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</si>
  <si>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</si>
  <si>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</si>
  <si>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</si>
  <si>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</si>
  <si>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</si>
  <si>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</si>
  <si>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</si>
  <si>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</si>
  <si>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</si>
  <si>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</si>
  <si>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</si>
  <si>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</si>
  <si>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</si>
  <si>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</si>
  <si>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</si>
  <si>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</si>
  <si>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</si>
  <si>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</si>
  <si>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</si>
  <si>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</si>
  <si>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</si>
  <si>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</si>
  <si>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</si>
  <si>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</si>
  <si>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</si>
  <si>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</si>
  <si>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</si>
  <si>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</si>
  <si>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</si>
  <si>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</si>
  <si>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</si>
  <si>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</si>
  <si>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</si>
  <si>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</si>
  <si>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</si>
  <si>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</si>
  <si>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</si>
  <si>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</si>
  <si>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</si>
  <si>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</si>
  <si>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</si>
  <si>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</si>
  <si>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</si>
  <si>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</si>
  <si>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</si>
  <si>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</si>
  <si>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</si>
  <si>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</si>
  <si>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</si>
  <si>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</si>
  <si>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</si>
  <si>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</si>
  <si>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</si>
  <si>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</si>
  <si>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</si>
  <si>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</si>
  <si>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</si>
  <si>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</si>
  <si>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</si>
  <si>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</si>
  <si>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</si>
  <si>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</si>
  <si>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</si>
  <si>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</si>
  <si>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</si>
  <si>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</si>
  <si>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</si>
  <si>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</si>
  <si>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</si>
  <si>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</si>
  <si>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</si>
  <si>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</si>
  <si>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</si>
  <si>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</si>
  <si>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</si>
  <si>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</si>
  <si>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</si>
  <si>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</si>
  <si>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</si>
  <si>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</si>
  <si>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</si>
  <si>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</si>
  <si>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</si>
  <si>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</si>
  <si>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</si>
  <si>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</si>
  <si>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</si>
  <si>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</si>
  <si>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</si>
  <si>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</si>
  <si>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</si>
  <si>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</si>
  <si>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</si>
  <si>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</si>
  <si>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</si>
  <si>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</si>
  <si>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</si>
  <si>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</si>
  <si>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</si>
  <si>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</si>
  <si>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</si>
  <si>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</si>
  <si>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</si>
  <si>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</si>
  <si>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</si>
  <si>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</si>
  <si>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</si>
  <si>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</si>
  <si>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</si>
  <si>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</si>
  <si>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</si>
  <si>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</si>
  <si>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</si>
  <si>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</si>
  <si>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</si>
  <si>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</si>
  <si>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</si>
  <si>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</si>
  <si>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</si>
  <si>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</si>
  <si>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</si>
  <si>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</si>
  <si>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</si>
  <si>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</si>
  <si>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</si>
  <si>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</si>
  <si>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</si>
  <si>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</si>
  <si>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</si>
  <si>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</si>
  <si>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</si>
  <si>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</si>
  <si>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</si>
  <si>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</si>
  <si>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</si>
  <si>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</si>
  <si>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</si>
  <si>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</si>
  <si>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</si>
  <si>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</si>
  <si>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</si>
  <si>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</si>
  <si>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</si>
  <si>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</si>
  <si>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</si>
  <si>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</si>
  <si>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</si>
  <si>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</si>
  <si>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</si>
  <si>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</si>
  <si>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</si>
  <si>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</si>
  <si>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</si>
  <si>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</si>
  <si>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</si>
  <si>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</si>
  <si>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</si>
  <si>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</si>
  <si>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</si>
  <si>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</si>
  <si>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</si>
  <si>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</si>
  <si>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</si>
  <si>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</si>
  <si>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</si>
  <si>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</si>
  <si>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</si>
  <si>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</si>
  <si>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</si>
  <si>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</si>
  <si>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</si>
  <si>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</si>
  <si>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</si>
  <si>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</si>
  <si>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</si>
  <si>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</si>
  <si>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</si>
  <si>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</si>
  <si>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</si>
  <si>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</si>
  <si>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</si>
  <si>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</si>
  <si>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</si>
  <si>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</si>
  <si>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</si>
  <si>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</si>
  <si>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</si>
  <si>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</si>
  <si>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</si>
  <si>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</si>
  <si>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</si>
  <si>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</si>
  <si>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</si>
  <si>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</si>
  <si>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</si>
  <si>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</si>
  <si>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</si>
  <si>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</si>
  <si>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</si>
  <si>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</si>
  <si>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</si>
  <si>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</si>
  <si>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</si>
  <si>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</si>
  <si>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</si>
  <si>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</si>
  <si>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</si>
  <si>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</si>
  <si>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</si>
  <si>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</si>
  <si>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</si>
  <si>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</si>
  <si>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</si>
  <si>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</si>
  <si>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</si>
  <si>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</si>
  <si>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</si>
  <si>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</si>
  <si>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</si>
  <si>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</si>
  <si>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</si>
  <si>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</si>
  <si>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</si>
  <si>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</si>
  <si>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</si>
  <si>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</si>
  <si>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</si>
  <si>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</si>
  <si>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</si>
  <si>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</si>
  <si>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</si>
  <si>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</si>
  <si>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</si>
  <si>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</si>
  <si>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</si>
  <si>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</si>
  <si>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</si>
  <si>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</si>
  <si>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</si>
  <si>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</si>
  <si>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</si>
  <si>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</si>
  <si>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</si>
  <si>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</si>
  <si>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</si>
  <si>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</si>
  <si>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</si>
  <si>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</si>
  <si>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</si>
  <si>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</si>
  <si>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</si>
  <si>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</si>
  <si>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</si>
  <si>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</si>
  <si>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</si>
  <si>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</si>
  <si>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</si>
  <si>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</si>
  <si>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</si>
  <si>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</si>
  <si>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</si>
  <si>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</si>
  <si>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</si>
  <si>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</si>
  <si>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</si>
  <si>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</si>
  <si>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</si>
  <si>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</si>
  <si>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</si>
  <si>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</si>
  <si>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</si>
  <si>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</si>
  <si>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</si>
  <si>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</si>
  <si>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</si>
  <si>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</si>
  <si>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</si>
  <si>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</si>
  <si>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</si>
  <si>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</si>
  <si>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</si>
  <si>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</si>
  <si>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</si>
  <si>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</si>
  <si>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</si>
  <si>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</si>
  <si>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</si>
  <si>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</si>
  <si>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</si>
  <si>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</si>
  <si>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</si>
  <si>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</si>
  <si>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</si>
  <si>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</si>
  <si>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</si>
  <si>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</si>
  <si>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</si>
  <si>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</si>
  <si>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</si>
  <si>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</si>
  <si>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</si>
  <si>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</si>
  <si>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</si>
  <si>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</si>
  <si>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</si>
  <si>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</si>
  <si>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</si>
  <si>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</si>
  <si>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</si>
  <si>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</si>
  <si>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</si>
  <si>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</si>
  <si>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</si>
  <si>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</si>
  <si>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</si>
  <si>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</si>
  <si>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</si>
  <si>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</si>
  <si>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</si>
  <si>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</si>
  <si>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</si>
  <si>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</si>
  <si>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</si>
  <si>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</si>
  <si>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</si>
  <si>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</si>
  <si>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</si>
  <si>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</si>
  <si>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</si>
  <si>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</si>
  <si>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</si>
  <si>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</si>
  <si>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</si>
  <si>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</si>
  <si>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</si>
  <si>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</si>
  <si>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</si>
  <si>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</si>
  <si>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</si>
  <si>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</si>
  <si>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</si>
  <si>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</si>
  <si>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</si>
  <si>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</si>
  <si>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</si>
  <si>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</si>
  <si>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</si>
  <si>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</si>
  <si>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</si>
  <si>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</si>
  <si>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</si>
  <si>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</si>
  <si>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</si>
  <si>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</si>
  <si>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</si>
  <si>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</si>
  <si>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</si>
  <si>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</si>
  <si>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</si>
  <si>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</si>
  <si>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</si>
  <si>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</si>
  <si>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</si>
  <si>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</si>
  <si>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</si>
  <si>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</si>
  <si>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</si>
  <si>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</si>
  <si>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</si>
  <si>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</si>
  <si>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</si>
  <si>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</si>
  <si>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</si>
  <si>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</si>
  <si>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</si>
  <si>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</si>
  <si>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</si>
  <si>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</si>
  <si>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</si>
  <si>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</si>
  <si>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</si>
  <si>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</si>
  <si>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</si>
  <si>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</si>
  <si>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</si>
  <si>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</si>
  <si>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</si>
  <si>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</si>
  <si>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</si>
  <si>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</si>
  <si>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</si>
  <si>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</si>
  <si>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</si>
  <si>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</si>
  <si>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</si>
  <si>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</si>
  <si>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</si>
  <si>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</si>
  <si>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</si>
  <si>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</si>
  <si>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</si>
  <si>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</si>
  <si>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</si>
  <si>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</si>
  <si>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</si>
  <si>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</si>
  <si>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</si>
  <si>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</si>
  <si>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</si>
  <si>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</si>
  <si>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</si>
  <si>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</si>
  <si>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</si>
  <si>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</si>
  <si>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</si>
  <si>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</si>
  <si>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</si>
  <si>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</si>
  <si>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</si>
  <si>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</si>
  <si>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</si>
  <si>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</si>
  <si>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</si>
  <si>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</si>
  <si>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</si>
  <si>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</si>
  <si>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</si>
  <si>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</si>
  <si>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</si>
  <si>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</si>
  <si>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</si>
  <si>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</si>
  <si>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</si>
  <si>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</si>
  <si>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</si>
  <si>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</si>
  <si>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</si>
  <si>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</si>
  <si>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</si>
  <si>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</si>
  <si>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</si>
  <si>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</si>
  <si>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</si>
  <si>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</si>
  <si>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</si>
  <si>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</si>
  <si>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</si>
  <si>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</si>
  <si>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</si>
  <si>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</si>
  <si>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</si>
  <si>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</si>
  <si>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</si>
  <si>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</si>
  <si>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</si>
  <si>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</si>
  <si>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</si>
  <si>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</si>
  <si>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</si>
  <si>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</si>
  <si>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</si>
  <si>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</si>
  <si>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</si>
  <si>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</si>
  <si>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</si>
  <si>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</si>
  <si>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</si>
  <si>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</si>
  <si>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</si>
  <si>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</si>
  <si>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</si>
  <si>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</si>
  <si>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</si>
  <si>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</si>
  <si>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</si>
  <si>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</si>
  <si>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</si>
  <si>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</si>
  <si>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</si>
  <si>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</si>
  <si>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</si>
  <si>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</si>
  <si>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</si>
  <si>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</si>
  <si>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</si>
  <si>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</si>
  <si>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</si>
  <si>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</si>
  <si>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</si>
  <si>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</si>
  <si>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</si>
  <si>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</si>
  <si>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</si>
  <si>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</si>
  <si>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</si>
  <si>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</si>
  <si>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</si>
  <si>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</si>
  <si>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</si>
  <si>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</si>
  <si>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</si>
  <si>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</si>
  <si>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</si>
  <si>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</si>
  <si>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</si>
  <si>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</si>
  <si>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</si>
  <si>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</si>
  <si>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</si>
  <si>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</si>
  <si>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</si>
  <si>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</si>
  <si>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</si>
  <si>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</si>
  <si>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</si>
  <si>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</si>
  <si>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</si>
  <si>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</si>
  <si>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</si>
  <si>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</si>
  <si>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</si>
  <si>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</si>
  <si>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</si>
  <si>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</si>
  <si>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</si>
  <si>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</si>
  <si>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</si>
  <si>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</si>
  <si>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</si>
  <si>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</si>
  <si>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</si>
  <si>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</si>
  <si>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</si>
  <si>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</si>
  <si>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</si>
  <si>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</si>
  <si>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</si>
  <si>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</si>
  <si>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</si>
  <si>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</si>
  <si>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</si>
  <si>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</si>
  <si>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</si>
  <si>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</si>
  <si>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</si>
  <si>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</si>
  <si>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</si>
  <si>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</si>
  <si>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</si>
  <si>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</si>
  <si>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</si>
  <si>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</si>
  <si>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</si>
  <si>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</si>
  <si>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</si>
  <si>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</si>
  <si>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</si>
  <si>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</si>
  <si>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</si>
  <si>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</si>
  <si>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</si>
  <si>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</si>
  <si>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</si>
  <si>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</si>
  <si>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</si>
  <si>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</si>
  <si>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</si>
  <si>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</si>
  <si>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</si>
  <si>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</si>
  <si>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</si>
  <si>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</si>
  <si>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</si>
  <si>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</si>
  <si>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</si>
  <si>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</si>
  <si>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</si>
  <si>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</si>
  <si>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</si>
  <si>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</si>
  <si>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</si>
  <si>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</si>
  <si>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</si>
  <si>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</si>
  <si>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</si>
  <si>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</si>
  <si>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</si>
  <si>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</si>
  <si>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</si>
  <si>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</si>
  <si>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</si>
  <si>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</si>
  <si>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</si>
  <si>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</si>
  <si>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</si>
  <si>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</si>
  <si>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</si>
  <si>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</si>
  <si>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</si>
  <si>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</si>
  <si>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</si>
  <si>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</si>
  <si>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</si>
  <si>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</si>
  <si>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</si>
  <si>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</si>
  <si>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</si>
  <si>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</si>
  <si>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</si>
  <si>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</si>
  <si>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</si>
  <si>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</si>
  <si>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</si>
  <si>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</si>
  <si>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</si>
  <si>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</si>
  <si>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</si>
  <si>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</si>
  <si>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</si>
  <si>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</si>
  <si>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</si>
  <si>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</si>
  <si>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</si>
  <si>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</si>
  <si>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</si>
  <si>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</si>
  <si>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</si>
  <si>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</si>
  <si>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</si>
  <si>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</si>
  <si>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</si>
  <si>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</si>
  <si>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</si>
  <si>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</si>
  <si>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</si>
  <si>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</si>
  <si>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</si>
  <si>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</si>
  <si>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</si>
  <si>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</si>
  <si>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</si>
  <si>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</si>
  <si>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</si>
  <si>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</si>
  <si>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</si>
  <si>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</si>
  <si>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</si>
  <si>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</si>
  <si>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</si>
  <si>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</si>
  <si>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</si>
  <si>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</si>
  <si>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</si>
  <si>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</si>
  <si>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</si>
  <si>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</si>
  <si>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</si>
  <si>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</si>
  <si>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</si>
  <si>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</si>
  <si>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</si>
  <si>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</si>
  <si>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</si>
  <si>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</si>
  <si>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</si>
  <si>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</si>
  <si>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</si>
  <si>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</si>
  <si>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</si>
  <si>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DEL ROBLE SUCRE</t>
  </si>
  <si>
    <t>70233CCPS003002016</t>
  </si>
  <si>
    <t>IMPLEMENTACION DEL CENTRO DE DESARROLLO INFANTIL(PIMPONES DEL SABER) EN EL MUNICPIO DEL ROBRE SUCRE</t>
  </si>
  <si>
    <t>7002132020</t>
  </si>
  <si>
    <t>7002062020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</si>
  <si>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</si>
  <si>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</si>
  <si>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</si>
  <si>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</si>
  <si>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</si>
  <si>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</si>
  <si>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</si>
  <si>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</si>
  <si>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2021-70-70001062020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</si>
</sst>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2689</v>
      </c>
      <c r="D15" s="35"/>
      <c r="E15" s="35"/>
      <c r="F15" s="5"/>
      <c r="G15" s="32" t="s">
        <v>1168</v>
      </c>
      <c r="H15" s="103" t="s">
        <v>453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900112919</v>
      </c>
      <c r="C20" s="5"/>
      <c r="D20" s="73"/>
      <c r="E20" s="5"/>
      <c r="F20" s="5"/>
      <c r="G20" s="5"/>
      <c r="H20" s="187"/>
      <c r="I20" s="148" t="s">
        <v>453</v>
      </c>
      <c r="J20" s="149" t="s">
        <v>963</v>
      </c>
      <c r="K20" s="150">
        <v>2503033400</v>
      </c>
      <c r="L20" s="151"/>
      <c r="M20" s="151">
        <v>44561</v>
      </c>
      <c r="N20" s="135">
        <f>+(M20-L20)/30</f>
        <v>1485.3666666666666</v>
      </c>
      <c r="O20" s="138"/>
      <c r="U20" s="134"/>
      <c r="V20" s="105">
        <f ca="1">NOW()</f>
        <v>44193.840287847219</v>
      </c>
      <c r="W20" s="105">
        <f ca="1">NOW()</f>
        <v>44193.840287847219</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FUNDACION EQUIDAD Y PROGRESO SOCIAL</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31</v>
      </c>
      <c r="D48" s="121" t="s">
        <v>2677</v>
      </c>
      <c r="E48" s="176">
        <v>42445</v>
      </c>
      <c r="F48" s="176">
        <v>42724</v>
      </c>
      <c r="G48" s="159">
        <f>IF(AND(E48&lt;&gt;"",F48&lt;&gt;""),((F48-E48)/30),"")</f>
        <v>9.3000000000000007</v>
      </c>
      <c r="H48" s="122" t="s">
        <v>2678</v>
      </c>
      <c r="I48" s="113" t="s">
        <v>453</v>
      </c>
      <c r="J48" s="113" t="s">
        <v>969</v>
      </c>
      <c r="K48" s="123">
        <v>70000000</v>
      </c>
      <c r="L48" s="115" t="s">
        <v>1148</v>
      </c>
      <c r="M48" s="117">
        <v>1</v>
      </c>
      <c r="N48" s="115" t="s">
        <v>27</v>
      </c>
      <c r="O48" s="115" t="s">
        <v>26</v>
      </c>
      <c r="P48" s="78"/>
    </row>
    <row r="49" spans="1:16" s="6" customFormat="1" ht="24.75" customHeight="1" x14ac:dyDescent="0.25">
      <c r="A49" s="143">
        <v>2</v>
      </c>
      <c r="B49" s="111" t="s">
        <v>2665</v>
      </c>
      <c r="C49" s="112" t="s">
        <v>31</v>
      </c>
      <c r="D49" s="121" t="s">
        <v>2679</v>
      </c>
      <c r="E49" s="176">
        <v>43950</v>
      </c>
      <c r="F49" s="176">
        <v>44165</v>
      </c>
      <c r="G49" s="159">
        <f t="shared" ref="G49:G50" si="2">IF(AND(E49&lt;&gt;"",F49&lt;&gt;""),((F49-E49)/30),"")</f>
        <v>7.166666666666667</v>
      </c>
      <c r="H49" s="122" t="s">
        <v>2681</v>
      </c>
      <c r="I49" s="113" t="s">
        <v>453</v>
      </c>
      <c r="J49" s="113" t="s">
        <v>963</v>
      </c>
      <c r="K49" s="123">
        <v>717996232</v>
      </c>
      <c r="L49" s="115" t="s">
        <v>1148</v>
      </c>
      <c r="M49" s="117">
        <v>1</v>
      </c>
      <c r="N49" s="115" t="s">
        <v>2634</v>
      </c>
      <c r="O49" s="115" t="s">
        <v>1148</v>
      </c>
      <c r="P49" s="78"/>
    </row>
    <row r="50" spans="1:16" s="6" customFormat="1" ht="24.75" customHeight="1" x14ac:dyDescent="0.25">
      <c r="A50" s="143">
        <v>3</v>
      </c>
      <c r="B50" s="111" t="s">
        <v>2665</v>
      </c>
      <c r="C50" s="112" t="s">
        <v>31</v>
      </c>
      <c r="D50" s="121" t="s">
        <v>2680</v>
      </c>
      <c r="E50" s="176">
        <v>43950</v>
      </c>
      <c r="F50" s="176">
        <v>44165</v>
      </c>
      <c r="G50" s="159">
        <f t="shared" si="2"/>
        <v>7.166666666666667</v>
      </c>
      <c r="H50" s="122" t="s">
        <v>2681</v>
      </c>
      <c r="I50" s="113" t="s">
        <v>453</v>
      </c>
      <c r="J50" s="113" t="s">
        <v>963</v>
      </c>
      <c r="K50" s="123">
        <v>1067485374</v>
      </c>
      <c r="L50" s="115" t="s">
        <v>1148</v>
      </c>
      <c r="M50" s="117">
        <v>1</v>
      </c>
      <c r="N50" s="115" t="s">
        <v>2634</v>
      </c>
      <c r="O50" s="115" t="s">
        <v>1148</v>
      </c>
      <c r="P50" s="78"/>
    </row>
    <row r="51" spans="1:16" s="6" customFormat="1" ht="24.75" customHeight="1" outlineLevel="1" x14ac:dyDescent="0.25">
      <c r="A51" s="143">
        <v>4</v>
      </c>
      <c r="B51" s="111"/>
      <c r="C51" s="112"/>
      <c r="D51" s="110"/>
      <c r="E51" s="145"/>
      <c r="F51" s="145"/>
      <c r="G51" s="159" t="str">
        <f t="shared" ref="G51:G107" si="3">IF(AND(E51&lt;&gt;"",F51&lt;&gt;""),((F51-E51)/30),"")</f>
        <v/>
      </c>
      <c r="H51" s="122"/>
      <c r="I51" s="113"/>
      <c r="J51" s="113"/>
      <c r="K51" s="116"/>
      <c r="L51" s="115"/>
      <c r="M51" s="117"/>
      <c r="N51" s="115"/>
      <c r="O51" s="115"/>
      <c r="P51" s="78"/>
    </row>
    <row r="52" spans="1:16" s="7" customFormat="1" ht="24.75" customHeight="1" outlineLevel="1" x14ac:dyDescent="0.25">
      <c r="A52" s="144">
        <v>5</v>
      </c>
      <c r="B52" s="111"/>
      <c r="C52" s="112"/>
      <c r="D52" s="110"/>
      <c r="E52" s="145"/>
      <c r="F52" s="145"/>
      <c r="G52" s="159" t="str">
        <f t="shared" si="3"/>
        <v/>
      </c>
      <c r="H52" s="119"/>
      <c r="I52" s="113"/>
      <c r="J52" s="113"/>
      <c r="K52" s="116"/>
      <c r="L52" s="124"/>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24"/>
      <c r="M53" s="117"/>
      <c r="N53" s="115"/>
      <c r="O53" s="115"/>
      <c r="P53" s="79"/>
    </row>
    <row r="54" spans="1:16" s="7" customFormat="1" ht="24.75" customHeight="1" outlineLevel="1" x14ac:dyDescent="0.25">
      <c r="A54" s="144">
        <v>7</v>
      </c>
      <c r="B54" s="111"/>
      <c r="C54" s="112"/>
      <c r="D54" s="110"/>
      <c r="E54" s="145"/>
      <c r="F54" s="145"/>
      <c r="G54" s="159" t="str">
        <f t="shared" si="3"/>
        <v/>
      </c>
      <c r="H54" s="122"/>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122"/>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122"/>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122"/>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122"/>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122"/>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122"/>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122"/>
      <c r="I64" s="63"/>
      <c r="J64" s="63"/>
      <c r="K64" s="66"/>
      <c r="L64" s="65"/>
      <c r="M64" s="67"/>
      <c r="N64" s="65"/>
      <c r="O64" s="124"/>
      <c r="P64" s="79"/>
    </row>
    <row r="65" spans="1:16" s="7" customFormat="1" ht="24.75" customHeight="1" outlineLevel="1" x14ac:dyDescent="0.25">
      <c r="A65" s="144">
        <v>18</v>
      </c>
      <c r="B65" s="64"/>
      <c r="C65" s="65"/>
      <c r="D65" s="63"/>
      <c r="E65" s="145"/>
      <c r="F65" s="145"/>
      <c r="G65" s="159" t="str">
        <f t="shared" si="3"/>
        <v/>
      </c>
      <c r="H65" s="122"/>
      <c r="I65" s="63"/>
      <c r="J65" s="63"/>
      <c r="K65" s="66"/>
      <c r="L65" s="65"/>
      <c r="M65" s="67"/>
      <c r="N65" s="65"/>
      <c r="O65" s="124"/>
      <c r="P65" s="79"/>
    </row>
    <row r="66" spans="1:16" s="7" customFormat="1" ht="24.75" customHeight="1" outlineLevel="1" x14ac:dyDescent="0.25">
      <c r="A66" s="144">
        <v>19</v>
      </c>
      <c r="B66" s="64"/>
      <c r="C66" s="65"/>
      <c r="D66" s="63"/>
      <c r="E66" s="145"/>
      <c r="F66" s="145"/>
      <c r="G66" s="159" t="str">
        <f t="shared" si="3"/>
        <v/>
      </c>
      <c r="H66" s="122"/>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122"/>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122"/>
      <c r="I68" s="63"/>
      <c r="J68" s="63"/>
      <c r="K68" s="66"/>
      <c r="L68" s="65"/>
      <c r="M68" s="67"/>
      <c r="N68" s="65"/>
      <c r="O68" s="124"/>
      <c r="P68" s="79"/>
    </row>
    <row r="69" spans="1:16" s="7" customFormat="1" ht="24.75" customHeight="1" outlineLevel="1" x14ac:dyDescent="0.25">
      <c r="A69" s="144">
        <v>22</v>
      </c>
      <c r="B69" s="64"/>
      <c r="C69" s="65"/>
      <c r="D69" s="63"/>
      <c r="E69" s="145"/>
      <c r="F69" s="145"/>
      <c r="G69" s="159" t="str">
        <f t="shared" si="3"/>
        <v/>
      </c>
      <c r="H69" s="122"/>
      <c r="I69" s="63"/>
      <c r="J69" s="63"/>
      <c r="K69" s="66"/>
      <c r="L69" s="65"/>
      <c r="M69" s="67"/>
      <c r="N69" s="65"/>
      <c r="O69" s="124"/>
      <c r="P69" s="79"/>
    </row>
    <row r="70" spans="1:16" s="7" customFormat="1" ht="24.75" customHeight="1" outlineLevel="1" x14ac:dyDescent="0.25">
      <c r="A70" s="144">
        <v>23</v>
      </c>
      <c r="B70" s="64"/>
      <c r="C70" s="65"/>
      <c r="D70" s="63"/>
      <c r="E70" s="145"/>
      <c r="F70" s="145"/>
      <c r="G70" s="159" t="str">
        <f t="shared" si="3"/>
        <v/>
      </c>
      <c r="H70" s="122"/>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122"/>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122"/>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122"/>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122"/>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122"/>
      <c r="I75" s="63"/>
      <c r="J75" s="63"/>
      <c r="K75" s="66"/>
      <c r="L75" s="124"/>
      <c r="M75" s="117"/>
      <c r="N75" s="124"/>
      <c r="O75" s="124"/>
      <c r="P75" s="79"/>
    </row>
    <row r="76" spans="1:16" s="7" customFormat="1" ht="24.75" customHeight="1" outlineLevel="1" x14ac:dyDescent="0.25">
      <c r="A76" s="144">
        <v>29</v>
      </c>
      <c r="B76" s="64"/>
      <c r="C76" s="65"/>
      <c r="D76" s="121"/>
      <c r="E76" s="145"/>
      <c r="F76" s="145"/>
      <c r="G76" s="159" t="str">
        <f t="shared" si="3"/>
        <v/>
      </c>
      <c r="H76" s="122"/>
      <c r="I76" s="63"/>
      <c r="J76" s="63"/>
      <c r="K76" s="66"/>
      <c r="L76" s="124"/>
      <c r="M76" s="117"/>
      <c r="N76" s="124"/>
      <c r="O76" s="124"/>
      <c r="P76" s="79"/>
    </row>
    <row r="77" spans="1:16" s="7" customFormat="1" ht="24.75" customHeight="1" outlineLevel="1" x14ac:dyDescent="0.25">
      <c r="A77" s="144">
        <v>30</v>
      </c>
      <c r="B77" s="64"/>
      <c r="C77" s="65"/>
      <c r="D77" s="63"/>
      <c r="E77" s="145"/>
      <c r="F77" s="145"/>
      <c r="G77" s="159" t="str">
        <f t="shared" si="3"/>
        <v/>
      </c>
      <c r="H77" s="122"/>
      <c r="I77" s="121"/>
      <c r="J77" s="63"/>
      <c r="K77" s="66"/>
      <c r="L77" s="124"/>
      <c r="M77" s="117"/>
      <c r="N77" s="124"/>
      <c r="O77" s="124"/>
      <c r="P77" s="79"/>
    </row>
    <row r="78" spans="1:16" s="7" customFormat="1" ht="24.75" customHeight="1" outlineLevel="1" x14ac:dyDescent="0.25">
      <c r="A78" s="144">
        <v>31</v>
      </c>
      <c r="B78" s="64"/>
      <c r="C78" s="65"/>
      <c r="D78" s="63"/>
      <c r="E78" s="145"/>
      <c r="F78" s="145"/>
      <c r="G78" s="159" t="str">
        <f t="shared" si="3"/>
        <v/>
      </c>
      <c r="H78" s="122"/>
      <c r="I78" s="121"/>
      <c r="J78" s="63"/>
      <c r="K78" s="66"/>
      <c r="L78" s="124"/>
      <c r="M78" s="117"/>
      <c r="N78" s="124"/>
      <c r="O78" s="124"/>
      <c r="P78" s="79"/>
    </row>
    <row r="79" spans="1:16" s="7" customFormat="1" ht="24.75" customHeight="1" outlineLevel="1" x14ac:dyDescent="0.25">
      <c r="A79" s="144">
        <v>32</v>
      </c>
      <c r="B79" s="64"/>
      <c r="C79" s="65"/>
      <c r="D79" s="63"/>
      <c r="E79" s="145"/>
      <c r="F79" s="145"/>
      <c r="G79" s="159" t="str">
        <f t="shared" si="3"/>
        <v/>
      </c>
      <c r="H79" s="122"/>
      <c r="I79" s="121"/>
      <c r="J79" s="63"/>
      <c r="K79" s="66"/>
      <c r="L79" s="124"/>
      <c r="M79" s="117"/>
      <c r="N79" s="124"/>
      <c r="O79" s="124"/>
      <c r="P79" s="79"/>
    </row>
    <row r="80" spans="1:16" s="7" customFormat="1" ht="24.75" customHeight="1" outlineLevel="1" x14ac:dyDescent="0.25">
      <c r="A80" s="144">
        <v>33</v>
      </c>
      <c r="B80" s="64"/>
      <c r="C80" s="65"/>
      <c r="D80" s="63"/>
      <c r="E80" s="145"/>
      <c r="F80" s="145"/>
      <c r="G80" s="159" t="str">
        <f t="shared" si="3"/>
        <v/>
      </c>
      <c r="H80" s="122"/>
      <c r="I80" s="121"/>
      <c r="J80" s="63"/>
      <c r="K80" s="66"/>
      <c r="L80" s="124"/>
      <c r="M80" s="117"/>
      <c r="N80" s="124"/>
      <c r="O80" s="124"/>
      <c r="P80" s="79"/>
    </row>
    <row r="81" spans="1:16" s="7" customFormat="1" ht="24.75" customHeight="1" outlineLevel="1" x14ac:dyDescent="0.25">
      <c r="A81" s="144">
        <v>34</v>
      </c>
      <c r="B81" s="64"/>
      <c r="C81" s="65"/>
      <c r="D81" s="63"/>
      <c r="E81" s="145"/>
      <c r="F81" s="145"/>
      <c r="G81" s="159" t="str">
        <f t="shared" si="3"/>
        <v/>
      </c>
      <c r="H81" s="122"/>
      <c r="I81" s="121"/>
      <c r="J81" s="63"/>
      <c r="K81" s="66"/>
      <c r="L81" s="124"/>
      <c r="M81" s="117"/>
      <c r="N81" s="124"/>
      <c r="O81" s="124"/>
      <c r="P81" s="79"/>
    </row>
    <row r="82" spans="1:16" s="7" customFormat="1" ht="24.75" customHeight="1" outlineLevel="1" x14ac:dyDescent="0.25">
      <c r="A82" s="144">
        <v>35</v>
      </c>
      <c r="B82" s="64"/>
      <c r="C82" s="65"/>
      <c r="D82" s="63"/>
      <c r="E82" s="145"/>
      <c r="F82" s="145"/>
      <c r="G82" s="159" t="str">
        <f t="shared" si="3"/>
        <v/>
      </c>
      <c r="H82" s="122"/>
      <c r="I82" s="121"/>
      <c r="J82" s="63"/>
      <c r="K82" s="66"/>
      <c r="L82" s="124"/>
      <c r="M82" s="117"/>
      <c r="N82" s="124"/>
      <c r="O82" s="124"/>
      <c r="P82" s="79"/>
    </row>
    <row r="83" spans="1:16" s="7" customFormat="1" ht="24.75" customHeight="1" outlineLevel="1" x14ac:dyDescent="0.25">
      <c r="A83" s="144">
        <v>36</v>
      </c>
      <c r="B83" s="64"/>
      <c r="C83" s="65"/>
      <c r="D83" s="63"/>
      <c r="E83" s="145"/>
      <c r="F83" s="145"/>
      <c r="G83" s="159" t="str">
        <f t="shared" si="3"/>
        <v/>
      </c>
      <c r="H83" s="122"/>
      <c r="I83" s="121"/>
      <c r="J83" s="63"/>
      <c r="K83" s="66"/>
      <c r="L83" s="124"/>
      <c r="M83" s="117"/>
      <c r="N83" s="124"/>
      <c r="O83" s="124"/>
      <c r="P83" s="79"/>
    </row>
    <row r="84" spans="1:16" s="7" customFormat="1" ht="24.75" customHeight="1" outlineLevel="1" x14ac:dyDescent="0.25">
      <c r="A84" s="144">
        <v>37</v>
      </c>
      <c r="B84" s="64"/>
      <c r="C84" s="65"/>
      <c r="D84" s="63"/>
      <c r="E84" s="145"/>
      <c r="F84" s="145"/>
      <c r="G84" s="159" t="str">
        <f t="shared" si="3"/>
        <v/>
      </c>
      <c r="H84" s="122"/>
      <c r="I84" s="121"/>
      <c r="J84" s="63"/>
      <c r="K84" s="66"/>
      <c r="L84" s="124"/>
      <c r="M84" s="117"/>
      <c r="N84" s="124"/>
      <c r="O84" s="124"/>
      <c r="P84" s="79"/>
    </row>
    <row r="85" spans="1:16" s="7" customFormat="1" ht="24.75" customHeight="1" outlineLevel="1" x14ac:dyDescent="0.25">
      <c r="A85" s="144">
        <v>38</v>
      </c>
      <c r="B85" s="64"/>
      <c r="C85" s="65"/>
      <c r="D85" s="63"/>
      <c r="E85" s="145"/>
      <c r="F85" s="145"/>
      <c r="G85" s="159" t="str">
        <f t="shared" si="3"/>
        <v/>
      </c>
      <c r="H85" s="122"/>
      <c r="I85" s="121"/>
      <c r="J85" s="63"/>
      <c r="K85" s="66"/>
      <c r="L85" s="124"/>
      <c r="M85" s="117"/>
      <c r="N85" s="124"/>
      <c r="O85" s="124"/>
      <c r="P85" s="79"/>
    </row>
    <row r="86" spans="1:16" s="7" customFormat="1" ht="24.75" customHeight="1" outlineLevel="1" x14ac:dyDescent="0.25">
      <c r="A86" s="144">
        <v>39</v>
      </c>
      <c r="B86" s="64"/>
      <c r="C86" s="65"/>
      <c r="D86" s="63"/>
      <c r="E86" s="145"/>
      <c r="F86" s="145"/>
      <c r="G86" s="159" t="str">
        <f t="shared" si="3"/>
        <v/>
      </c>
      <c r="H86" s="122"/>
      <c r="I86" s="63"/>
      <c r="J86" s="63"/>
      <c r="K86" s="66"/>
      <c r="L86" s="124"/>
      <c r="M86" s="117"/>
      <c r="N86" s="124"/>
      <c r="O86" s="124"/>
      <c r="P86" s="79"/>
    </row>
    <row r="87" spans="1:16" s="7" customFormat="1" ht="24.75" customHeight="1" outlineLevel="1" x14ac:dyDescent="0.25">
      <c r="A87" s="144">
        <v>40</v>
      </c>
      <c r="B87" s="64"/>
      <c r="C87" s="65"/>
      <c r="D87" s="63"/>
      <c r="E87" s="145"/>
      <c r="F87" s="145"/>
      <c r="G87" s="159" t="str">
        <f t="shared" si="3"/>
        <v/>
      </c>
      <c r="H87" s="122"/>
      <c r="I87" s="63"/>
      <c r="J87" s="63"/>
      <c r="K87" s="66"/>
      <c r="L87" s="124"/>
      <c r="M87" s="117"/>
      <c r="N87" s="124"/>
      <c r="O87" s="124"/>
      <c r="P87" s="79"/>
    </row>
    <row r="88" spans="1:16" s="7" customFormat="1" ht="24.75" customHeight="1" outlineLevel="1" x14ac:dyDescent="0.25">
      <c r="A88" s="144">
        <v>41</v>
      </c>
      <c r="B88" s="64"/>
      <c r="C88" s="65"/>
      <c r="D88" s="63"/>
      <c r="E88" s="145"/>
      <c r="F88" s="145"/>
      <c r="G88" s="159" t="str">
        <f t="shared" si="3"/>
        <v/>
      </c>
      <c r="H88" s="122"/>
      <c r="I88" s="63"/>
      <c r="J88" s="63"/>
      <c r="K88" s="66"/>
      <c r="L88" s="124"/>
      <c r="M88" s="117"/>
      <c r="N88" s="124"/>
      <c r="O88" s="124"/>
      <c r="P88" s="79"/>
    </row>
    <row r="89" spans="1:16" s="7" customFormat="1" ht="24.75" customHeight="1" outlineLevel="1" x14ac:dyDescent="0.25">
      <c r="A89" s="144">
        <v>42</v>
      </c>
      <c r="B89" s="64"/>
      <c r="C89" s="65"/>
      <c r="D89" s="63"/>
      <c r="E89" s="145"/>
      <c r="F89" s="145"/>
      <c r="G89" s="159" t="str">
        <f t="shared" si="3"/>
        <v/>
      </c>
      <c r="H89" s="122"/>
      <c r="I89" s="63"/>
      <c r="J89" s="63"/>
      <c r="K89" s="66"/>
      <c r="L89" s="124"/>
      <c r="M89" s="117"/>
      <c r="N89" s="124"/>
      <c r="O89" s="124"/>
      <c r="P89" s="79"/>
    </row>
    <row r="90" spans="1:16" s="7" customFormat="1" ht="24.75" customHeight="1" outlineLevel="1" x14ac:dyDescent="0.25">
      <c r="A90" s="144">
        <v>43</v>
      </c>
      <c r="B90" s="64"/>
      <c r="C90" s="65"/>
      <c r="D90" s="63"/>
      <c r="E90" s="145"/>
      <c r="F90" s="145"/>
      <c r="G90" s="159" t="str">
        <f t="shared" si="3"/>
        <v/>
      </c>
      <c r="H90" s="122"/>
      <c r="I90" s="63"/>
      <c r="J90" s="63"/>
      <c r="K90" s="66"/>
      <c r="L90" s="124"/>
      <c r="M90" s="117"/>
      <c r="N90" s="124"/>
      <c r="O90" s="124"/>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122"/>
      <c r="I106" s="63"/>
      <c r="J106" s="63"/>
      <c r="K106" s="66"/>
      <c r="L106" s="124"/>
      <c r="M106" s="117"/>
      <c r="N106" s="124"/>
      <c r="O106" s="124"/>
      <c r="P106" s="79"/>
    </row>
    <row r="107" spans="1:16" s="7" customFormat="1" ht="24.75" customHeight="1" outlineLevel="1" x14ac:dyDescent="0.25">
      <c r="A107" s="144">
        <v>60</v>
      </c>
      <c r="B107" s="64"/>
      <c r="C107" s="65"/>
      <c r="D107" s="63"/>
      <c r="E107" s="145"/>
      <c r="F107" s="145"/>
      <c r="G107" s="159" t="str">
        <f t="shared" si="3"/>
        <v/>
      </c>
      <c r="H107" s="122"/>
      <c r="I107" s="63"/>
      <c r="J107" s="63"/>
      <c r="K107" s="66"/>
      <c r="L107" s="124"/>
      <c r="M107" s="117"/>
      <c r="N107" s="65"/>
      <c r="O107" s="124"/>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2682</v>
      </c>
      <c r="E114" s="176">
        <v>43892</v>
      </c>
      <c r="F114" s="176">
        <v>44196</v>
      </c>
      <c r="G114" s="159">
        <f>IF(AND(E114&lt;&gt;"",F114&lt;&gt;""),((F114-E114)/30),"")</f>
        <v>10.133333333333333</v>
      </c>
      <c r="H114" s="122" t="s">
        <v>2683</v>
      </c>
      <c r="I114" s="121" t="s">
        <v>453</v>
      </c>
      <c r="J114" s="121" t="s">
        <v>963</v>
      </c>
      <c r="K114" s="123">
        <v>747564899</v>
      </c>
      <c r="L114" s="100">
        <f>+IF(AND(K114&gt;0,O114="Ejecución"),(K114/877802)*Tabla28[[#This Row],[% participación]],IF(AND(K114&gt;0,O114&lt;&gt;"Ejecución"),"-",""))</f>
        <v>851.63271329981023</v>
      </c>
      <c r="M114" s="124" t="s">
        <v>1148</v>
      </c>
      <c r="N114" s="172">
        <v>1</v>
      </c>
      <c r="O114" s="161" t="s">
        <v>1150</v>
      </c>
      <c r="P114" s="78"/>
    </row>
    <row r="115" spans="1:16" s="6" customFormat="1" ht="24.75" customHeight="1" x14ac:dyDescent="0.25">
      <c r="A115" s="143">
        <v>2</v>
      </c>
      <c r="B115" s="160" t="s">
        <v>2665</v>
      </c>
      <c r="C115" s="162" t="s">
        <v>31</v>
      </c>
      <c r="D115" s="121"/>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0.03</v>
      </c>
      <c r="G179" s="164">
        <f>IF(F179&gt;0,SUM(E179+F179),"")</f>
        <v>0.05</v>
      </c>
      <c r="H179" s="5"/>
      <c r="I179" s="222" t="s">
        <v>2671</v>
      </c>
      <c r="J179" s="222"/>
      <c r="K179" s="222"/>
      <c r="L179" s="222"/>
      <c r="M179" s="171"/>
      <c r="O179" s="8"/>
      <c r="Q179" s="19"/>
      <c r="R179" s="158" t="str">
        <f>IF(M179&gt;0,SUM(L179+M179),"")</f>
        <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125151670</v>
      </c>
      <c r="F185" s="92"/>
      <c r="G185" s="93"/>
      <c r="H185" s="88"/>
      <c r="I185" s="90" t="s">
        <v>2627</v>
      </c>
      <c r="J185" s="165">
        <f>+SUM(M179:M183)</f>
        <v>0</v>
      </c>
      <c r="K185" s="203" t="s">
        <v>2628</v>
      </c>
      <c r="L185" s="203"/>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44094</v>
      </c>
      <c r="D193" s="5"/>
      <c r="E193" s="126">
        <v>2490</v>
      </c>
      <c r="F193" s="5"/>
      <c r="G193" s="5"/>
      <c r="H193" s="147" t="s">
        <v>2684</v>
      </c>
      <c r="J193" s="5"/>
      <c r="K193" s="127">
        <v>43892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2685</v>
      </c>
      <c r="J211" s="27" t="s">
        <v>2622</v>
      </c>
      <c r="K211" s="177" t="s">
        <v>2686</v>
      </c>
      <c r="L211" s="21"/>
      <c r="M211" s="21"/>
      <c r="N211" s="21"/>
      <c r="O211" s="8"/>
    </row>
    <row r="212" spans="1:15" x14ac:dyDescent="0.25">
      <c r="A212" s="9"/>
      <c r="B212" s="27" t="s">
        <v>2619</v>
      </c>
      <c r="C212" s="147" t="s">
        <v>2684</v>
      </c>
      <c r="D212" s="21"/>
      <c r="G212" s="27" t="s">
        <v>2621</v>
      </c>
      <c r="H212" s="177">
        <v>3004012831</v>
      </c>
      <c r="J212" s="27" t="s">
        <v>2623</v>
      </c>
      <c r="K212" s="12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2020-12-29T00:56:44Z</cp:lastPrinted>
  <dcterms:created xsi:type="dcterms:W3CDTF">2020-10-14T21:57:42Z</dcterms:created>
  <dcterms:modified xsi:type="dcterms:W3CDTF">2020-12-29T01:10:10Z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