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<sst xmlns="http://schemas.openxmlformats.org/spreadsheetml/2006/main" count="3089" uniqueCount="2698">
  <si>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</si>
  <si>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</si>
  <si>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</si>
  <si>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</si>
  <si>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</si>
  <si>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</si>
  <si>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</si>
  <si>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</si>
  <si>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</si>
  <si>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</si>
  <si>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</si>
  <si>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</si>
  <si>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</si>
  <si>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</si>
  <si>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</si>
  <si>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</si>
  <si>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</si>
  <si>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</si>
  <si>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</si>
  <si>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</si>
  <si>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</si>
  <si>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</si>
  <si>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</si>
  <si>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</si>
  <si>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</si>
  <si>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</si>
  <si>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</si>
  <si>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</si>
  <si>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</si>
  <si>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</si>
  <si>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</si>
  <si>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</si>
  <si>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</si>
  <si>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</si>
  <si>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</si>
  <si>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</si>
  <si>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</si>
  <si>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</si>
  <si>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</si>
  <si>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</si>
  <si>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</si>
  <si>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</si>
  <si>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</si>
  <si>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</si>
  <si>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</si>
  <si>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</si>
  <si>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</si>
  <si>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</si>
  <si>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</si>
  <si>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</si>
  <si>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</si>
  <si>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</si>
  <si>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</si>
  <si>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</si>
  <si>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</si>
  <si>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</si>
  <si>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</si>
  <si>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</si>
  <si>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</si>
  <si>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</si>
  <si>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</si>
  <si>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</si>
  <si>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</si>
  <si>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</si>
  <si>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</si>
  <si>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</si>
  <si>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</si>
  <si>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</si>
  <si>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</si>
  <si>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</si>
  <si>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</si>
  <si>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</si>
  <si>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</si>
  <si>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</si>
  <si>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</si>
  <si>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</si>
  <si>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</si>
  <si>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</si>
  <si>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</si>
  <si>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</si>
  <si>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</si>
  <si>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</si>
  <si>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</si>
  <si>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</si>
  <si>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</si>
  <si>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</si>
  <si>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</si>
  <si>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</si>
  <si>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</si>
  <si>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</si>
  <si>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</si>
  <si>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</si>
  <si>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</si>
  <si>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</si>
  <si>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</si>
  <si>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</si>
  <si>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</si>
  <si>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</si>
  <si>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</si>
  <si>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</si>
  <si>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</si>
  <si>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</si>
  <si>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</si>
  <si>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</si>
  <si>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</si>
  <si>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</si>
  <si>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</si>
  <si>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</si>
  <si>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</si>
  <si>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</si>
  <si>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</si>
  <si>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</si>
  <si>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</si>
  <si>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</si>
  <si>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</si>
  <si>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</si>
  <si>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</si>
  <si>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</si>
  <si>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</si>
  <si>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</si>
  <si>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</si>
  <si>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</si>
  <si>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</si>
  <si>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</si>
  <si>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</si>
  <si>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</si>
  <si>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</si>
  <si>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</si>
  <si>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</si>
  <si>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</si>
  <si>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</si>
  <si>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</si>
  <si>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</si>
  <si>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</si>
  <si>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</si>
  <si>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</si>
  <si>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</si>
  <si>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</si>
  <si>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</si>
  <si>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</si>
  <si>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</si>
  <si>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</si>
  <si>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</si>
  <si>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</si>
  <si>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</si>
  <si>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</si>
  <si>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</si>
  <si>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</si>
  <si>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</si>
  <si>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</si>
  <si>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</si>
  <si>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</si>
  <si>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</si>
  <si>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</si>
  <si>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</si>
  <si>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</si>
  <si>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</si>
  <si>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</si>
  <si>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</si>
  <si>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</si>
  <si>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</si>
  <si>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</si>
  <si>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</si>
  <si>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</si>
  <si>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</si>
  <si>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</si>
  <si>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</si>
  <si>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</si>
  <si>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</si>
  <si>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</si>
  <si>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</si>
  <si>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</si>
  <si>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</si>
  <si>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</si>
  <si>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</si>
  <si>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</si>
  <si>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</si>
  <si>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</si>
  <si>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</si>
  <si>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</si>
  <si>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</si>
  <si>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</si>
  <si>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</si>
  <si>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</si>
  <si>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</si>
  <si>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</si>
  <si>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</si>
  <si>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</si>
  <si>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</si>
  <si>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</si>
  <si>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</si>
  <si>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</si>
  <si>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</si>
  <si>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</si>
  <si>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</si>
  <si>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</si>
  <si>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</si>
  <si>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</si>
  <si>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</si>
  <si>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</si>
  <si>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</si>
  <si>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</si>
  <si>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</si>
  <si>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</si>
  <si>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</si>
  <si>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</si>
  <si>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</si>
  <si>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</si>
  <si>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</si>
  <si>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</si>
  <si>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</si>
  <si>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</si>
  <si>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</si>
  <si>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</si>
  <si>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</si>
  <si>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</si>
  <si>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</si>
  <si>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</si>
  <si>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</si>
  <si>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</si>
  <si>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</si>
  <si>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</si>
  <si>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</si>
  <si>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</si>
  <si>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</si>
  <si>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</si>
  <si>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</si>
  <si>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</si>
  <si>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</si>
  <si>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</si>
  <si>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</si>
  <si>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</si>
  <si>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</si>
  <si>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</si>
  <si>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</si>
  <si>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</si>
  <si>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</si>
  <si>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</si>
  <si>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</si>
  <si>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</si>
  <si>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</si>
  <si>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</si>
  <si>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</si>
  <si>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</si>
  <si>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</si>
  <si>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</si>
  <si>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</si>
  <si>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</si>
  <si>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</si>
  <si>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</si>
  <si>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</si>
  <si>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</si>
  <si>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</si>
  <si>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</si>
  <si>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</si>
  <si>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</si>
  <si>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</si>
  <si>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</si>
  <si>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</si>
  <si>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</si>
  <si>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</si>
  <si>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</si>
  <si>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</si>
  <si>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</si>
  <si>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</si>
  <si>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</si>
  <si>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</si>
  <si>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</si>
  <si>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</si>
  <si>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</si>
  <si>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</si>
  <si>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</si>
  <si>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</si>
  <si>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</si>
  <si>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</si>
  <si>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</si>
  <si>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</si>
  <si>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</si>
  <si>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</si>
  <si>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</si>
  <si>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</si>
  <si>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</si>
  <si>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</si>
  <si>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</si>
  <si>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</si>
  <si>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</si>
  <si>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</si>
  <si>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</si>
  <si>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</si>
  <si>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</si>
  <si>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</si>
  <si>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</si>
  <si>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</si>
  <si>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</si>
  <si>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</si>
  <si>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</si>
  <si>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</si>
  <si>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</si>
  <si>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</si>
  <si>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</si>
  <si>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</si>
  <si>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</si>
  <si>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</si>
  <si>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</si>
  <si>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</si>
  <si>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</si>
  <si>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</si>
  <si>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</si>
  <si>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</si>
  <si>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</si>
  <si>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</si>
  <si>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</si>
  <si>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</si>
  <si>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</si>
  <si>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</si>
  <si>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</si>
  <si>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</si>
  <si>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</si>
  <si>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</si>
  <si>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</si>
  <si>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</si>
  <si>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</si>
  <si>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</si>
  <si>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</si>
  <si>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</si>
  <si>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</si>
  <si>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</si>
  <si>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</si>
  <si>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</si>
  <si>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</si>
  <si>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</si>
  <si>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</si>
  <si>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</si>
  <si>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</si>
  <si>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</si>
  <si>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</si>
  <si>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</si>
  <si>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</si>
  <si>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</si>
  <si>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</si>
  <si>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</si>
  <si>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</si>
  <si>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</si>
  <si>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</si>
  <si>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</si>
  <si>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</si>
  <si>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</si>
  <si>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</si>
  <si>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</si>
  <si>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</si>
  <si>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</si>
  <si>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</si>
  <si>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</si>
  <si>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</si>
  <si>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</si>
  <si>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</si>
  <si>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</si>
  <si>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</si>
  <si>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</si>
  <si>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</si>
  <si>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</si>
  <si>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</si>
  <si>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</si>
  <si>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</si>
  <si>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</si>
  <si>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</si>
  <si>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</si>
  <si>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</si>
  <si>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</si>
  <si>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</si>
  <si>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</si>
  <si>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</si>
  <si>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</si>
  <si>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</si>
  <si>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</si>
  <si>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</si>
  <si>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</si>
  <si>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</si>
  <si>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</si>
  <si>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</si>
  <si>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</si>
  <si>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</si>
  <si>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</si>
  <si>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</si>
  <si>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</si>
  <si>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</si>
  <si>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</si>
  <si>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</si>
  <si>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</si>
  <si>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</si>
  <si>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</si>
  <si>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</si>
  <si>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</si>
  <si>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</si>
  <si>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</si>
  <si>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</si>
  <si>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</si>
  <si>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</si>
  <si>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</si>
  <si>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</si>
  <si>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</si>
  <si>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</si>
  <si>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</si>
  <si>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</si>
  <si>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</si>
  <si>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</si>
  <si>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</si>
  <si>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</si>
  <si>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</si>
  <si>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</si>
  <si>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</si>
  <si>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</si>
  <si>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</si>
  <si>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</si>
  <si>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</si>
  <si>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</si>
  <si>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</si>
  <si>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</si>
  <si>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</si>
  <si>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</si>
  <si>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</si>
  <si>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</si>
  <si>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</si>
  <si>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</si>
  <si>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</si>
  <si>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</si>
  <si>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</si>
  <si>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</si>
  <si>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</si>
  <si>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</si>
  <si>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</si>
  <si>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</si>
  <si>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</si>
  <si>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</si>
  <si>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</si>
  <si>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</si>
  <si>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</si>
  <si>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</si>
  <si>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</si>
  <si>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</si>
  <si>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</si>
  <si>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</si>
  <si>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</si>
  <si>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</si>
  <si>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</si>
  <si>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</si>
  <si>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</si>
  <si>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</si>
  <si>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</si>
  <si>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</si>
  <si>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</si>
  <si>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</si>
  <si>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</si>
  <si>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</si>
  <si>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</si>
  <si>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</si>
  <si>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</si>
  <si>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</si>
  <si>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</si>
  <si>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</si>
  <si>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</si>
  <si>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</si>
  <si>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</si>
  <si>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</si>
  <si>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</si>
  <si>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</si>
  <si>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</si>
  <si>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</si>
  <si>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</si>
  <si>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</si>
  <si>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</si>
  <si>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</si>
  <si>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</si>
  <si>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</si>
  <si>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</si>
  <si>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</si>
  <si>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</si>
  <si>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</si>
  <si>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</si>
  <si>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</si>
  <si>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</si>
  <si>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</si>
  <si>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</si>
  <si>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</si>
  <si>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</si>
  <si>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</si>
  <si>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</si>
  <si>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</si>
  <si>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</si>
  <si>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</si>
  <si>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</si>
  <si>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</si>
  <si>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</si>
  <si>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</si>
  <si>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</si>
  <si>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</si>
  <si>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</si>
  <si>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</si>
  <si>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</si>
  <si>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</si>
  <si>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</si>
  <si>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</si>
  <si>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</si>
  <si>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</si>
  <si>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</si>
  <si>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</si>
  <si>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</si>
  <si>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</si>
  <si>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</si>
  <si>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</si>
  <si>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</si>
  <si>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</si>
  <si>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</si>
  <si>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</si>
  <si>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</si>
  <si>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</si>
  <si>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</si>
  <si>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</si>
  <si>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</si>
  <si>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</si>
  <si>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</si>
  <si>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</si>
  <si>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</si>
  <si>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</si>
  <si>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</si>
  <si>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</si>
  <si>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</si>
  <si>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</si>
  <si>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</si>
  <si>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</si>
  <si>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</si>
  <si>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</si>
  <si>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</si>
  <si>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</si>
  <si>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</si>
  <si>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</si>
  <si>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</si>
  <si>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</si>
  <si>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</si>
  <si>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</si>
  <si>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</si>
  <si>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</si>
  <si>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</si>
  <si>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</si>
  <si>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</si>
  <si>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</si>
  <si>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</si>
  <si>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</si>
  <si>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</si>
  <si>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</si>
  <si>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</si>
  <si>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</si>
  <si>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</si>
  <si>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</si>
  <si>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</si>
  <si>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</si>
  <si>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</si>
  <si>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</si>
  <si>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</si>
  <si>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</si>
  <si>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</si>
  <si>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</si>
  <si>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</si>
  <si>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</si>
  <si>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</si>
  <si>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</si>
  <si>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</si>
  <si>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</si>
  <si>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</si>
  <si>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</si>
  <si>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</si>
  <si>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</si>
  <si>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</si>
  <si>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</si>
  <si>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</si>
  <si>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</si>
  <si>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</si>
  <si>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</si>
  <si>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</si>
  <si>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</si>
  <si>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</si>
  <si>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</si>
  <si>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</si>
  <si>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</si>
  <si>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</si>
  <si>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</si>
  <si>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</si>
  <si>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</si>
  <si>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</si>
  <si>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</si>
  <si>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</si>
  <si>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</si>
  <si>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</si>
  <si>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</si>
  <si>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</si>
  <si>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</si>
  <si>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</si>
  <si>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</si>
  <si>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</si>
  <si>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</si>
  <si>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</si>
  <si>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</si>
  <si>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</si>
  <si>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</si>
  <si>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</si>
  <si>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</si>
  <si>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</si>
  <si>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</si>
  <si>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</si>
  <si>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</si>
  <si>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</si>
  <si>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</si>
  <si>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</si>
  <si>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</si>
  <si>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</si>
  <si>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</si>
  <si>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</si>
  <si>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</si>
  <si>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</si>
  <si>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</si>
  <si>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</si>
  <si>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</si>
  <si>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</si>
  <si>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</si>
  <si>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</si>
  <si>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</si>
  <si>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</si>
  <si>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</si>
  <si>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</si>
  <si>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</si>
  <si>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</si>
  <si>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</si>
  <si>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</si>
  <si>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</si>
  <si>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</si>
  <si>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</si>
  <si>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</si>
  <si>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</si>
  <si>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</si>
  <si>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</si>
  <si>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</si>
  <si>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</si>
  <si>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</si>
  <si>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</si>
  <si>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</si>
  <si>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</si>
  <si>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</si>
  <si>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</si>
  <si>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</si>
  <si>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</si>
  <si>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</si>
  <si>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</si>
  <si>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</si>
  <si>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</si>
  <si>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</si>
  <si>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</si>
  <si>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</si>
  <si>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</si>
  <si>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</si>
  <si>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</si>
  <si>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</si>
  <si>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</si>
  <si>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</si>
  <si>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</si>
  <si>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</si>
  <si>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</si>
  <si>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</si>
  <si>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</si>
  <si>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</si>
  <si>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</si>
  <si>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</si>
  <si>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</si>
  <si>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</si>
  <si>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</si>
  <si>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</si>
  <si>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</si>
  <si>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</si>
  <si>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</si>
  <si>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</si>
  <si>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</si>
  <si>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</si>
  <si>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</si>
  <si>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</si>
  <si>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</si>
  <si>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</si>
  <si>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</si>
  <si>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</si>
  <si>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</si>
  <si>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</si>
  <si>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</si>
  <si>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</si>
  <si>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</si>
  <si>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</si>
  <si>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</si>
  <si>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</si>
  <si>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</si>
  <si>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</si>
  <si>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</si>
  <si>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</si>
  <si>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</si>
  <si>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</si>
  <si>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</si>
  <si>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</si>
  <si>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</si>
  <si>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</si>
  <si>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</si>
  <si>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</si>
  <si>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</si>
  <si>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</si>
  <si>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</si>
  <si>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</si>
  <si>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</si>
  <si>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</si>
  <si>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</si>
  <si>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</si>
  <si>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</si>
  <si>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</si>
  <si>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</si>
  <si>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</si>
  <si>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</si>
  <si>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</si>
  <si>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</si>
  <si>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</si>
  <si>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</si>
  <si>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</si>
  <si>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</si>
  <si>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</si>
  <si>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</si>
  <si>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</si>
  <si>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</si>
  <si>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</si>
  <si>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</si>
  <si>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</si>
  <si>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</si>
  <si>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</si>
  <si>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</si>
  <si>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</si>
  <si>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</si>
  <si>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</si>
  <si>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</si>
  <si>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</si>
  <si>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</si>
  <si>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</si>
  <si>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</si>
  <si>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</si>
  <si>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</si>
  <si>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</si>
  <si>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</si>
  <si>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</si>
  <si>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</si>
  <si>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</si>
  <si>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</si>
  <si>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</si>
  <si>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</si>
  <si>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</si>
  <si>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</si>
  <si>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</si>
  <si>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</si>
  <si>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</si>
  <si>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</si>
  <si>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</si>
  <si>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</si>
  <si>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</si>
  <si>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</si>
  <si>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</si>
  <si>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</si>
  <si>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</si>
  <si>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</si>
  <si>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</si>
  <si>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</si>
  <si>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</si>
  <si>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</si>
  <si>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</si>
  <si>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</si>
  <si>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</si>
  <si>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</si>
  <si>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</si>
  <si>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</si>
  <si>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</si>
  <si>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</si>
  <si>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</si>
  <si>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</si>
  <si>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</si>
  <si>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</si>
  <si>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</si>
  <si>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</si>
  <si>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</si>
  <si>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</si>
  <si>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</si>
  <si>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</si>
  <si>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</si>
  <si>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</si>
  <si>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</si>
  <si>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</si>
  <si>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</si>
  <si>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</si>
  <si>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</si>
  <si>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</si>
  <si>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</si>
  <si>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</si>
  <si>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</si>
  <si>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</si>
  <si>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</si>
  <si>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</si>
  <si>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</si>
  <si>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</si>
  <si>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</si>
  <si>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</si>
  <si>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</si>
  <si>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</si>
  <si>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</si>
  <si>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</si>
  <si>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</si>
  <si>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</si>
  <si>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</si>
  <si>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</si>
  <si>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</si>
  <si>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</si>
  <si>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</si>
  <si>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</si>
  <si>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</si>
  <si>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</si>
  <si>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</si>
  <si>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</si>
  <si>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</si>
  <si>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</si>
  <si>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</si>
  <si>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</si>
  <si>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</si>
  <si>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</si>
  <si>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</si>
  <si>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</si>
  <si>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</si>
  <si>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</si>
  <si>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</si>
  <si>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</si>
  <si>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</si>
  <si>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</si>
  <si>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</si>
  <si>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</si>
  <si>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</si>
  <si>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</si>
  <si>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</si>
  <si>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</si>
  <si>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</si>
  <si>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</si>
  <si>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</si>
  <si>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</si>
  <si>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</si>
  <si>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</si>
  <si>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</si>
  <si>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</si>
  <si>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</si>
  <si>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</si>
  <si>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</si>
  <si>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</si>
  <si>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</si>
  <si>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</si>
  <si>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</si>
  <si>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</si>
  <si>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</si>
  <si>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</si>
  <si>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</si>
  <si>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</si>
  <si>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</si>
  <si>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</si>
  <si>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</si>
  <si>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</si>
  <si>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</si>
  <si>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</si>
  <si>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</si>
  <si>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</si>
  <si>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</si>
  <si>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</si>
  <si>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</si>
  <si>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</si>
  <si>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</si>
  <si>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</si>
  <si>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</si>
  <si>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</si>
  <si>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</si>
  <si>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</si>
  <si>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</si>
  <si>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</si>
  <si>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</si>
  <si>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</si>
  <si>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</si>
  <si>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</si>
  <si>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</si>
  <si>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</si>
  <si>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</si>
  <si>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</si>
  <si>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</si>
  <si>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</si>
  <si>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</si>
  <si>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</si>
  <si>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</si>
  <si>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</si>
  <si>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</si>
  <si>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</si>
  <si>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</si>
  <si>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</si>
  <si>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</si>
  <si>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</si>
  <si>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</si>
  <si>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</si>
  <si>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</si>
  <si>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</si>
  <si>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</si>
  <si>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</si>
  <si>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</si>
  <si>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</si>
  <si>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</si>
  <si>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</si>
  <si>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</si>
  <si>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</si>
  <si>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</si>
  <si>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</si>
  <si>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</si>
  <si>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</si>
  <si>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</si>
  <si>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</si>
  <si>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</si>
  <si>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</si>
  <si>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</si>
  <si>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</si>
  <si>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</si>
  <si>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</si>
  <si>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</si>
  <si>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</si>
  <si>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</si>
  <si>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</si>
  <si>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</si>
  <si>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</si>
  <si>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</si>
  <si>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</si>
  <si>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</si>
  <si>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</si>
  <si>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</si>
  <si>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</si>
  <si>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</si>
  <si>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</si>
  <si>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</si>
  <si>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</si>
  <si>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</si>
  <si>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</si>
  <si>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</si>
  <si>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</si>
  <si>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</si>
  <si>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</si>
  <si>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</si>
  <si>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</si>
  <si>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</si>
  <si>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</si>
  <si>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</si>
  <si>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</si>
  <si>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</si>
  <si>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</si>
  <si>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</si>
  <si>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</si>
  <si>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</si>
  <si>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</si>
  <si>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</si>
  <si>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</si>
  <si>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</si>
  <si>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</si>
  <si>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</si>
  <si>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</si>
  <si>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</si>
  <si>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</si>
  <si>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</si>
  <si>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</si>
  <si>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</si>
  <si>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</si>
  <si>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</si>
  <si>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</si>
  <si>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</si>
  <si>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</si>
  <si>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</si>
  <si>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</si>
  <si>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</si>
  <si>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</si>
  <si>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</si>
  <si>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</si>
  <si>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</si>
  <si>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</si>
  <si>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</si>
  <si>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</si>
  <si>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</si>
  <si>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</si>
  <si>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</si>
  <si>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</si>
  <si>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</si>
  <si>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</si>
  <si>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</si>
  <si>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</si>
  <si>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</si>
  <si>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</si>
  <si>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</si>
  <si>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</si>
  <si>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</si>
  <si>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</si>
  <si>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</si>
  <si>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</si>
  <si>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</si>
  <si>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</si>
  <si>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</si>
  <si>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</si>
  <si>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</si>
  <si>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</si>
  <si>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</si>
  <si>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</si>
  <si>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</si>
  <si>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</si>
  <si>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</si>
  <si>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</si>
  <si>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</si>
  <si>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</si>
  <si>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</si>
  <si>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</si>
  <si>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</si>
  <si>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</si>
  <si>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</si>
  <si>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</si>
  <si>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</si>
  <si>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</si>
  <si>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</si>
  <si>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</si>
  <si>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</si>
  <si>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</si>
  <si>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</si>
  <si>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</si>
  <si>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</si>
  <si>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</si>
  <si>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</si>
  <si>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</si>
  <si>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</si>
  <si>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</si>
  <si>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</si>
  <si>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</si>
  <si>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</si>
  <si>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</si>
  <si>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</si>
  <si>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</si>
  <si>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</si>
  <si>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</si>
  <si>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</si>
  <si>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</si>
  <si>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</si>
  <si>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</si>
  <si>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</si>
  <si>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</si>
  <si>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</si>
  <si>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</si>
  <si>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</si>
  <si>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</si>
  <si>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</si>
  <si>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</si>
  <si>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</si>
  <si>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</si>
  <si>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</si>
  <si>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</si>
  <si>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</si>
  <si>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</si>
  <si>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</si>
  <si>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</si>
  <si>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</si>
  <si>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</si>
  <si>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</si>
  <si>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</si>
  <si>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</si>
  <si>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</si>
  <si>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</si>
  <si>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</si>
  <si>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</si>
  <si>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</si>
  <si>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</si>
  <si>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</si>
  <si>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</si>
  <si>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</si>
  <si>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</si>
  <si>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</si>
  <si>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</si>
  <si>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</si>
  <si>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</si>
  <si>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</si>
  <si>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</si>
  <si>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</si>
  <si>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</si>
  <si>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</si>
  <si>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</si>
  <si>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</si>
  <si>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</si>
  <si>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</si>
  <si>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</si>
  <si>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</si>
  <si>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</si>
  <si>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</si>
  <si>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</si>
  <si>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</si>
  <si>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</si>
  <si>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</si>
  <si>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</si>
  <si>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</si>
  <si>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</si>
  <si>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</si>
  <si>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</si>
  <si>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</si>
  <si>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</si>
  <si>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</si>
  <si>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</si>
  <si>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</si>
  <si>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</si>
  <si>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</si>
  <si>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</si>
  <si>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</si>
  <si>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</si>
  <si>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</si>
  <si>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</si>
  <si>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</si>
  <si>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</si>
  <si>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</si>
  <si>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</si>
  <si>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</si>
  <si>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</si>
  <si>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</si>
  <si>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</si>
  <si>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</si>
  <si>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</si>
  <si>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</si>
  <si>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</si>
  <si>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</si>
  <si>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</si>
  <si>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</si>
  <si>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</si>
  <si>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</si>
  <si>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</si>
  <si>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</si>
  <si>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</si>
  <si>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</si>
  <si>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</si>
  <si>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</si>
  <si>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</si>
  <si>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</si>
  <si>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</si>
  <si>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</si>
  <si>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</si>
  <si>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</si>
  <si>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</si>
  <si>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</si>
  <si>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</si>
  <si>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</si>
  <si>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</si>
  <si>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</si>
  <si>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</si>
  <si>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</si>
  <si>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</si>
  <si>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</si>
  <si>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</si>
  <si>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</si>
  <si>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</si>
  <si>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</si>
  <si>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</si>
  <si>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</si>
  <si>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</si>
  <si>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</si>
  <si>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</si>
  <si>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</si>
  <si>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</si>
  <si>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</si>
  <si>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</si>
  <si>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</si>
  <si>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</si>
  <si>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</si>
  <si>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</si>
  <si>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</si>
  <si>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</si>
  <si>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</si>
  <si>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</si>
  <si>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</si>
  <si>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</si>
  <si>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</si>
  <si>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</si>
  <si>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</si>
  <si>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</si>
  <si>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</si>
  <si>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</si>
  <si>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</si>
  <si>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</si>
  <si>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</si>
  <si>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</si>
  <si>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</si>
  <si>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</si>
  <si>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</si>
  <si>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</si>
  <si>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</si>
  <si>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</si>
  <si>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</si>
  <si>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</si>
  <si>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</si>
  <si>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</si>
  <si>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</si>
  <si>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</si>
  <si>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</si>
  <si>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</si>
  <si>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</si>
  <si>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</si>
  <si>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</si>
  <si>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</si>
  <si>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</si>
  <si>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</si>
  <si>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</si>
  <si>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</si>
  <si>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</si>
  <si>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</si>
  <si>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</si>
  <si>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</si>
  <si>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</si>
  <si>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</si>
  <si>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</si>
  <si>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</si>
  <si>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</si>
  <si>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</si>
  <si>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</si>
  <si>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</si>
  <si>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</si>
  <si>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</si>
  <si>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</si>
  <si>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</si>
  <si>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</si>
  <si>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</si>
  <si>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</si>
  <si>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</si>
  <si>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</si>
  <si>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</si>
  <si>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</si>
  <si>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</si>
  <si>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</si>
  <si>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</si>
  <si>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</si>
  <si>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</si>
  <si>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</si>
  <si>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</si>
  <si>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</si>
  <si>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</si>
  <si>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</si>
  <si>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</si>
  <si>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</si>
  <si>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</si>
  <si>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</si>
  <si>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</si>
  <si>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</si>
  <si>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</si>
  <si>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</si>
  <si>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</si>
  <si>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</si>
  <si>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</si>
  <si>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</si>
  <si>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</si>
  <si>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</si>
  <si>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</si>
  <si>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</si>
  <si>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</si>
  <si>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</si>
  <si>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</si>
  <si>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</si>
  <si>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</si>
  <si>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</si>
  <si>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</si>
  <si>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</si>
  <si>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</si>
  <si>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</si>
  <si>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</si>
  <si>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</si>
  <si>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</si>
  <si>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</si>
  <si>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</si>
  <si>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</si>
  <si>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</si>
  <si>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</si>
  <si>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</si>
  <si>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</si>
  <si>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</si>
  <si>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</si>
  <si>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</si>
  <si>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</si>
  <si>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</si>
  <si>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</si>
  <si>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</si>
  <si>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</si>
  <si>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</si>
  <si>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</si>
  <si>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</si>
  <si>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</si>
  <si>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</si>
  <si>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</si>
  <si>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</si>
  <si>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</si>
  <si>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</si>
  <si>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</si>
  <si>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</si>
  <si>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</si>
  <si>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</si>
  <si>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</si>
  <si>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</si>
  <si>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</si>
  <si>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</si>
  <si>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</si>
  <si>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</si>
  <si>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</si>
  <si>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</si>
  <si>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</si>
  <si>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</si>
  <si>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</si>
  <si>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</si>
  <si>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</si>
  <si>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</si>
  <si>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</si>
  <si>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</si>
  <si>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</si>
  <si>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</si>
  <si>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</si>
  <si>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</si>
  <si>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</si>
  <si>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</si>
  <si>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</si>
  <si>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</si>
  <si>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</si>
  <si>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</si>
  <si>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</si>
  <si>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</si>
  <si>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</si>
  <si>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</si>
  <si>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</si>
  <si>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</si>
  <si>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</si>
  <si>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</si>
  <si>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</si>
  <si>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</si>
  <si>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</si>
  <si>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</si>
  <si>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</si>
  <si>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</si>
  <si>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</si>
  <si>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</si>
  <si>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</si>
  <si>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</si>
  <si>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</si>
  <si>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</si>
  <si>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</si>
  <si>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</si>
  <si>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</si>
  <si>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</si>
  <si>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</si>
  <si>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</si>
  <si>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</si>
  <si>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</si>
  <si>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</si>
  <si>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</si>
  <si>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</si>
  <si>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</si>
  <si>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</si>
  <si>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</si>
  <si>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</si>
  <si>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</si>
  <si>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</si>
  <si>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</si>
  <si>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</si>
  <si>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</si>
  <si>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</si>
  <si>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</si>
  <si>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</si>
  <si>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</si>
  <si>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</si>
  <si>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</si>
  <si>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</si>
  <si>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</si>
  <si>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</si>
  <si>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</si>
  <si>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</si>
  <si>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</si>
  <si>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</si>
  <si>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</si>
  <si>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</si>
  <si>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</si>
  <si>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</si>
  <si>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</si>
  <si>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</si>
  <si>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</si>
  <si>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</si>
  <si>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</si>
  <si>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</si>
  <si>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</si>
  <si>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</si>
  <si>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</si>
  <si>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</si>
  <si>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</si>
  <si>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</si>
  <si>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</si>
  <si>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</si>
  <si>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</si>
  <si>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</si>
  <si>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</si>
  <si>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</si>
  <si>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</si>
  <si>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</si>
  <si>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</si>
  <si>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</si>
  <si>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</si>
  <si>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</si>
  <si>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</si>
  <si>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</si>
  <si>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</si>
  <si>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</si>
  <si>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</si>
  <si>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</si>
  <si>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</si>
  <si>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</si>
  <si>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</si>
  <si>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</si>
  <si>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</si>
  <si>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</si>
  <si>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</si>
  <si>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</si>
  <si>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</si>
  <si>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</si>
  <si>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</si>
  <si>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</si>
  <si>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</si>
  <si>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</si>
  <si>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</si>
  <si>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</si>
  <si>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</si>
  <si>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</si>
  <si>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</si>
  <si>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</si>
  <si>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</si>
  <si>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</si>
  <si>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</si>
  <si>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</si>
  <si>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</si>
  <si>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</si>
  <si>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</si>
  <si>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</si>
  <si>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</si>
  <si>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</si>
  <si>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</si>
  <si>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</si>
  <si>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</si>
  <si>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</si>
  <si>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</si>
  <si>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</si>
  <si>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</si>
  <si>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</si>
  <si>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</si>
  <si>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</si>
  <si>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</si>
  <si>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</si>
  <si>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</si>
  <si>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</si>
  <si>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</si>
  <si>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</si>
  <si>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</si>
  <si>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</si>
  <si>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</si>
  <si>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</si>
  <si>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</si>
  <si>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</si>
  <si>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</si>
  <si>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</si>
  <si>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</si>
  <si>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</si>
  <si>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</si>
  <si>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</si>
  <si>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</si>
  <si>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</si>
  <si>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</si>
  <si>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</si>
  <si>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</si>
  <si>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</si>
  <si>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</si>
  <si>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</si>
  <si>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</si>
  <si>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</si>
  <si>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</si>
  <si>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</si>
  <si>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</si>
  <si>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</si>
  <si>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</si>
  <si>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</si>
  <si>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</si>
  <si>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</si>
  <si>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</si>
  <si>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</si>
  <si>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</si>
  <si>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</si>
  <si>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</si>
  <si>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</si>
  <si>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</si>
  <si>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</si>
  <si>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</si>
  <si>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</si>
  <si>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</si>
  <si>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</si>
  <si>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</si>
  <si>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</si>
  <si>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</si>
  <si>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</si>
  <si>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</si>
  <si>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</si>
  <si>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</si>
  <si>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</si>
  <si>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</si>
  <si>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</si>
  <si>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</si>
  <si>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</si>
  <si>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</si>
  <si>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</si>
  <si>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</si>
  <si>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</si>
  <si>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</si>
  <si>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</si>
  <si>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</si>
  <si>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</si>
  <si>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</si>
  <si>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</si>
  <si>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</si>
  <si>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</si>
  <si>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</si>
  <si>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</si>
  <si>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</si>
  <si>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</si>
  <si>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</si>
  <si>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</si>
  <si>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</si>
  <si>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</si>
  <si>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</si>
  <si>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</si>
  <si>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</si>
  <si>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</si>
  <si>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</si>
  <si>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</si>
  <si>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</si>
  <si>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</si>
  <si>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</si>
  <si>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</si>
  <si>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</si>
  <si>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</si>
  <si>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</si>
  <si>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</si>
  <si>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</si>
  <si>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</si>
  <si>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</si>
  <si>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</si>
  <si>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</si>
  <si>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</si>
  <si>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</si>
  <si>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</si>
  <si>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</si>
  <si>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</si>
  <si>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</si>
  <si>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</si>
  <si>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</si>
  <si>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</si>
  <si>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</si>
  <si>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</si>
  <si>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</si>
  <si>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</si>
  <si>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</si>
  <si>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</si>
  <si>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</si>
  <si>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</si>
  <si>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</si>
  <si>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</si>
  <si>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</si>
  <si>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</si>
  <si>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</si>
  <si>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</si>
  <si>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</si>
  <si>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</si>
  <si>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</si>
  <si>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</si>
  <si>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</si>
  <si>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</si>
  <si>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</si>
  <si>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</si>
  <si>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</si>
  <si>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</si>
  <si>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</si>
  <si>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</si>
  <si>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</si>
  <si>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</si>
  <si>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</si>
  <si>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</si>
  <si>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</si>
  <si>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</si>
  <si>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</si>
  <si>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</si>
  <si>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</si>
  <si>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</si>
  <si>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</si>
  <si>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</si>
  <si>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</si>
  <si>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</si>
  <si>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</si>
  <si>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</si>
  <si>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</si>
  <si>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</si>
  <si>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</si>
  <si>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</si>
  <si>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</si>
  <si>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</si>
  <si>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</si>
  <si>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</si>
  <si>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</si>
  <si>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</si>
  <si>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</si>
  <si>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</si>
  <si>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</si>
  <si>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</si>
  <si>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</si>
  <si>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</si>
  <si>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</si>
  <si>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</si>
  <si>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</si>
  <si>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</si>
  <si>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</si>
  <si>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</si>
  <si>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</si>
  <si>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</si>
  <si>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</si>
  <si>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</si>
  <si>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</si>
  <si>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</si>
  <si>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</si>
  <si>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</si>
  <si>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</si>
  <si>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</si>
  <si>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</si>
  <si>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</si>
  <si>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</si>
  <si>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</si>
  <si>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</si>
  <si>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</si>
  <si>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</si>
  <si>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</si>
  <si>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</si>
  <si>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</si>
  <si>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</si>
  <si>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</si>
  <si>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</si>
  <si>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</si>
  <si>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</si>
  <si>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</si>
  <si>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</si>
  <si>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</si>
  <si>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</si>
  <si>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</si>
  <si>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</si>
  <si>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</si>
  <si>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</si>
  <si>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</si>
  <si>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</si>
  <si>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</si>
  <si>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</si>
  <si>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</si>
  <si>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</si>
  <si>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</si>
  <si>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</si>
  <si>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</si>
  <si>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</si>
  <si>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</si>
  <si>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</si>
  <si>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</si>
  <si>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</si>
  <si>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</si>
  <si>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</si>
  <si>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</si>
  <si>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</si>
  <si>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</si>
  <si>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</si>
  <si>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</si>
  <si>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</si>
  <si>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</si>
  <si>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</si>
  <si>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</si>
  <si>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</si>
  <si>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</si>
  <si>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</si>
  <si>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</si>
  <si>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</si>
  <si>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</si>
  <si>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</si>
  <si>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</si>
  <si>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</si>
  <si>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</si>
  <si>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</si>
  <si>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</si>
  <si>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</si>
  <si>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</si>
  <si>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</si>
  <si>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</si>
  <si>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</si>
  <si>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</si>
  <si>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</si>
  <si>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</si>
  <si>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</si>
  <si>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</si>
  <si>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</si>
  <si>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</si>
  <si>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</si>
  <si>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</si>
  <si>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</si>
  <si>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</si>
  <si>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</si>
  <si>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</si>
  <si>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</si>
  <si>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</si>
  <si>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</si>
  <si>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</si>
  <si>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</si>
  <si>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</si>
  <si>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</si>
  <si>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</si>
  <si>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</si>
  <si>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</si>
  <si>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</si>
  <si>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</si>
  <si>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</si>
  <si>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</si>
  <si>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</si>
  <si>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</si>
  <si>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</si>
  <si>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</si>
  <si>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</si>
  <si>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</si>
  <si>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</si>
  <si>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</si>
  <si>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</si>
  <si>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</si>
  <si>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</si>
  <si>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</si>
  <si>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</si>
  <si>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</si>
  <si>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</si>
  <si>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</si>
  <si>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</si>
  <si>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</si>
  <si>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</si>
  <si>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</si>
  <si>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</si>
  <si>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</si>
  <si>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</si>
  <si>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</si>
  <si>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</si>
  <si>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</si>
  <si>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</si>
  <si>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</si>
  <si>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</si>
  <si>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</si>
  <si>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</si>
  <si>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</si>
  <si>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</si>
  <si>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</si>
  <si>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</si>
  <si>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</si>
  <si>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</si>
  <si>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</si>
  <si>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</si>
  <si>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</si>
  <si>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</si>
  <si>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</si>
  <si>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</si>
  <si>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</si>
  <si>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</si>
  <si>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</si>
  <si>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</si>
  <si>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</si>
  <si>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</si>
  <si>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</si>
  <si>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</si>
  <si>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</si>
  <si>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</si>
  <si>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</si>
  <si>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</si>
  <si>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</si>
  <si>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</si>
  <si>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</si>
  <si>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</si>
  <si>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</si>
  <si>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</si>
  <si>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</si>
  <si>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</si>
  <si>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</si>
  <si>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</si>
  <si>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</si>
  <si>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</si>
  <si>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</si>
  <si>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</si>
  <si>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</si>
  <si>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</si>
  <si>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</si>
  <si>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</si>
  <si>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</si>
  <si>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</si>
  <si>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</si>
  <si>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</si>
  <si>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</si>
  <si>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</si>
  <si>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</si>
  <si>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</si>
  <si>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</si>
  <si>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</si>
  <si>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</si>
  <si>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</si>
  <si>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</si>
  <si>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</si>
  <si>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</si>
  <si>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</si>
  <si>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</si>
  <si>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</si>
  <si>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</si>
  <si>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</si>
  <si>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</si>
  <si>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</si>
  <si>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</si>
  <si>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</si>
  <si>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</si>
  <si>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</si>
  <si>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</si>
  <si>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</si>
  <si>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</si>
  <si>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</si>
  <si>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</si>
  <si>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</si>
  <si>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</si>
  <si>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</si>
  <si>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</si>
  <si>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</si>
  <si>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</si>
  <si>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</si>
  <si>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</si>
  <si>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</si>
  <si>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</si>
  <si>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</si>
  <si>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</si>
  <si>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</si>
  <si>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</si>
  <si>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</si>
  <si>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</si>
  <si>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</si>
  <si>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</si>
  <si>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</si>
  <si>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</si>
  <si>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</si>
  <si>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</si>
  <si>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</si>
  <si>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</si>
  <si>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</si>
  <si>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</si>
  <si>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</si>
  <si>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</si>
  <si>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</si>
  <si>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</si>
  <si>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</si>
  <si>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</si>
  <si>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</si>
  <si>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</si>
  <si>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</si>
  <si>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</si>
  <si>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</si>
  <si>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</si>
  <si>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</si>
  <si>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</si>
  <si>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</si>
  <si>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</si>
  <si>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</si>
  <si>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</si>
  <si>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</si>
  <si>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</si>
  <si>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</si>
  <si>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</si>
  <si>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</si>
  <si>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</si>
  <si>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</si>
  <si>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</si>
  <si>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</si>
  <si>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</si>
  <si>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</si>
  <si>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</si>
  <si>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</si>
  <si>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</si>
  <si>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</si>
  <si>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</si>
  <si>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</si>
  <si>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</si>
  <si>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</si>
  <si>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</si>
  <si>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</si>
  <si>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</si>
  <si>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</si>
  <si>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</si>
  <si>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</si>
  <si>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</si>
  <si>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</si>
  <si>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</si>
  <si>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</si>
  <si>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</si>
  <si>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</si>
  <si>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</si>
  <si>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</si>
  <si>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</si>
  <si>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</si>
  <si>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</si>
  <si>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</si>
  <si>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</si>
  <si>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</si>
  <si>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</si>
  <si>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</si>
  <si>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</si>
  <si>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</si>
  <si>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</si>
  <si>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</si>
  <si>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</si>
  <si>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</si>
  <si>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</si>
  <si>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</si>
  <si>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</si>
  <si>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</si>
  <si>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</si>
  <si>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</si>
  <si>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</si>
  <si>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</si>
  <si>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</si>
  <si>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</si>
  <si>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</si>
  <si>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</si>
  <si>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</si>
  <si>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</si>
  <si>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</si>
  <si>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</si>
  <si>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</si>
  <si>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</si>
  <si>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</si>
  <si>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</si>
  <si>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</si>
  <si>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</si>
  <si>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</si>
  <si>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</si>
  <si>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</si>
  <si>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</si>
  <si>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</si>
  <si>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</si>
  <si>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</si>
  <si>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</si>
  <si>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</si>
  <si>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</si>
  <si>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</si>
  <si>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</si>
  <si>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</si>
  <si>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</si>
  <si>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</si>
  <si>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</si>
  <si>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</si>
  <si>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</si>
  <si>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</si>
  <si>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</si>
  <si>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</si>
  <si>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</si>
  <si>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</si>
  <si>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</si>
  <si>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</si>
  <si>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</si>
  <si>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</si>
  <si>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</si>
  <si>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</si>
  <si>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</si>
  <si>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</si>
  <si>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</si>
  <si>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</si>
  <si>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</si>
  <si>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</si>
  <si>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</si>
  <si>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</si>
  <si>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</si>
  <si>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</si>
  <si>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</si>
  <si>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</si>
  <si>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</si>
  <si>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</si>
  <si>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</si>
  <si>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</si>
  <si>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</si>
  <si>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</si>
  <si>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</si>
  <si>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</si>
  <si>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</si>
  <si>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</si>
  <si>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</si>
  <si>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</si>
  <si>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</si>
  <si>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</si>
  <si>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</si>
  <si>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</si>
  <si>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</si>
  <si>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</si>
  <si>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</si>
  <si>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</si>
  <si>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</si>
  <si>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</si>
  <si>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</si>
  <si>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</si>
  <si>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</si>
  <si>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</si>
  <si>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</si>
  <si>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</si>
  <si>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</si>
  <si>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</si>
  <si>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</si>
  <si>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</si>
  <si>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</si>
  <si>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</si>
  <si>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</si>
  <si>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</si>
  <si>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</si>
  <si>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</si>
  <si>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</si>
  <si>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</si>
  <si>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</si>
  <si>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</si>
  <si>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</si>
  <si>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</si>
  <si>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</si>
  <si>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</si>
  <si>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</si>
  <si>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</si>
  <si>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</si>
  <si>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</si>
  <si>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</si>
  <si>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</si>
  <si>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</si>
  <si>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</si>
  <si>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</si>
  <si>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</si>
  <si>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</si>
  <si>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</si>
  <si>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</si>
  <si>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</si>
  <si>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</si>
  <si>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</si>
  <si>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</si>
  <si>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</si>
  <si>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</si>
  <si>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</si>
  <si>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</si>
  <si>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</si>
  <si>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</si>
  <si>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</si>
  <si>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</si>
  <si>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</si>
  <si>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</si>
  <si>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</si>
  <si>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</si>
  <si>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</si>
  <si>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</si>
  <si>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</si>
  <si>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</si>
  <si>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</si>
  <si>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</si>
  <si>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</si>
  <si>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</si>
  <si>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</si>
  <si>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</si>
  <si>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</si>
  <si>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</si>
  <si>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</si>
  <si>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</si>
  <si>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</si>
  <si>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</si>
  <si>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</si>
  <si>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</si>
  <si>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</si>
  <si>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</si>
  <si>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</si>
  <si>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</si>
  <si>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</si>
  <si>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</si>
  <si>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</si>
  <si>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</si>
  <si>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</si>
  <si>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</si>
  <si>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</si>
  <si>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</si>
  <si>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</si>
  <si>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</si>
  <si>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</si>
  <si>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</si>
  <si>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</si>
  <si>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</si>
  <si>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</si>
  <si>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</si>
  <si>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</si>
  <si>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</si>
  <si>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</si>
  <si>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</si>
  <si>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</si>
  <si>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</si>
  <si>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</si>
  <si>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</si>
  <si>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</si>
  <si>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</si>
  <si>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</si>
  <si>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</si>
  <si>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</si>
  <si>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</si>
  <si>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</si>
  <si>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</si>
  <si>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</si>
  <si>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</si>
  <si>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</si>
  <si>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</si>
  <si>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</si>
  <si>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</si>
  <si>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</si>
  <si>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</si>
  <si>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</si>
  <si>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</si>
  <si>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</si>
  <si>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</si>
  <si>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</si>
  <si>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</si>
  <si>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</si>
  <si>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</si>
  <si>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</si>
  <si>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</si>
  <si>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</si>
  <si>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</si>
  <si>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</si>
  <si>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</si>
  <si>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</si>
  <si>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</si>
  <si>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</si>
  <si>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</si>
  <si>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</si>
  <si>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</si>
  <si>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</si>
  <si>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</si>
  <si>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</si>
  <si>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</si>
  <si>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</si>
  <si>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</si>
  <si>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</si>
  <si>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</si>
  <si>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</si>
  <si>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</si>
  <si>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</si>
  <si>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</si>
  <si>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</si>
  <si>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</si>
  <si>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</si>
  <si>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</si>
  <si>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</si>
  <si>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</si>
  <si>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</si>
  <si>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</si>
  <si>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</si>
  <si>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</si>
  <si>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</si>
  <si>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</si>
  <si>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</si>
  <si>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</si>
  <si>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</si>
  <si>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</si>
  <si>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</si>
  <si>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</si>
  <si>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</si>
  <si>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</si>
  <si>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</si>
  <si>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</si>
  <si>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</si>
  <si>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</si>
  <si>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</si>
  <si>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</si>
  <si>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</si>
  <si>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</si>
  <si>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</si>
  <si>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</si>
  <si>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</si>
  <si>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</si>
  <si>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</si>
  <si>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</si>
  <si>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</si>
  <si>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</si>
  <si>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</si>
  <si>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</si>
  <si>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</si>
  <si>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</si>
  <si>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</si>
  <si>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</si>
  <si>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</si>
  <si>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</si>
  <si>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</si>
  <si>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</si>
  <si>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</si>
  <si>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</si>
  <si>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</si>
  <si>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</si>
  <si>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</si>
  <si>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</si>
  <si>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</si>
  <si>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</si>
  <si>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</si>
  <si>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</si>
  <si>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</si>
  <si>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</si>
  <si>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</si>
  <si>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</si>
  <si>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</si>
  <si>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</si>
  <si>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</si>
  <si>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</si>
  <si>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</si>
  <si>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</si>
  <si>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</si>
  <si>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</si>
  <si>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</si>
  <si>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</si>
  <si>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</si>
  <si>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</si>
  <si>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</si>
  <si>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</si>
  <si>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</si>
  <si>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</si>
  <si>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</si>
  <si>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</si>
  <si>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</si>
  <si>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</si>
  <si>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</si>
  <si>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</si>
  <si>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</si>
  <si>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</si>
  <si>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</si>
  <si>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</si>
  <si>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</si>
  <si>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</si>
  <si>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</si>
  <si>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</si>
  <si>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</si>
  <si>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</si>
  <si>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</si>
  <si>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</si>
  <si>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</si>
  <si>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</si>
  <si>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</si>
  <si>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</si>
  <si>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</si>
  <si>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</si>
  <si>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</si>
  <si>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</si>
  <si>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</si>
  <si>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</si>
  <si>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</si>
  <si>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</si>
  <si>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</si>
  <si>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</si>
  <si>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</si>
  <si>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</si>
  <si>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</si>
  <si>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</si>
  <si>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</si>
  <si>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</si>
  <si>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</si>
  <si>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</si>
  <si>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</si>
  <si>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</si>
  <si>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</si>
  <si>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</si>
  <si>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</si>
  <si>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</si>
  <si>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</si>
  <si>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</si>
  <si>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</si>
  <si>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</si>
  <si>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</si>
  <si>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</si>
  <si>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</si>
  <si>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</si>
  <si>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</si>
  <si>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</si>
  <si>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</si>
  <si>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</si>
  <si>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</si>
  <si>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</si>
  <si>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</si>
  <si>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</si>
  <si>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</si>
  <si>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</si>
  <si>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</si>
  <si>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</si>
  <si>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</si>
  <si>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</si>
  <si>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</si>
  <si>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</si>
  <si>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</si>
  <si>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</si>
  <si>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</si>
  <si>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</si>
  <si>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</si>
  <si>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</si>
  <si>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</si>
  <si>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</si>
  <si>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</si>
  <si>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</si>
  <si>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</si>
  <si>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</si>
  <si>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</si>
  <si>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</si>
  <si>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</si>
  <si>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</si>
  <si>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</si>
  <si>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</si>
  <si>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</si>
  <si>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</si>
  <si>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</si>
  <si>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</si>
  <si>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</si>
  <si>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</si>
  <si>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</si>
  <si>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</si>
  <si>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</si>
  <si>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</si>
  <si>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</si>
  <si>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</si>
  <si>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</si>
  <si>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</si>
  <si>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</si>
  <si>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</si>
  <si>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</si>
  <si>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</si>
  <si>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</si>
  <si>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</si>
  <si>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</si>
  <si>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</si>
  <si>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</si>
  <si>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</si>
  <si>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</si>
  <si>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</si>
  <si>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</si>
  <si>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</si>
  <si>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</si>
  <si>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</si>
  <si>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</si>
  <si>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</si>
  <si>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</si>
  <si>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</si>
  <si>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</si>
  <si>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</si>
  <si>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</si>
  <si>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</si>
  <si>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</si>
  <si>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</si>
  <si>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</si>
  <si>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</si>
  <si>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</si>
  <si>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</si>
  <si>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</si>
  <si>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</si>
  <si>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</si>
  <si>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</si>
  <si>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</si>
  <si>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</si>
  <si>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</si>
  <si>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</si>
  <si>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</si>
  <si>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</si>
  <si>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</si>
  <si>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</si>
  <si>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</si>
  <si>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</si>
  <si>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</si>
  <si>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</si>
  <si>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</si>
  <si>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</si>
  <si>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</si>
  <si>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</si>
  <si>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</si>
  <si>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</si>
  <si>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</si>
  <si>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</si>
  <si>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</si>
  <si>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</si>
  <si>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</si>
  <si>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</si>
  <si>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</si>
  <si>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</si>
  <si>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</si>
  <si>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</si>
  <si>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</si>
  <si>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</si>
  <si>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</si>
  <si>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</si>
  <si>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</si>
  <si>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</si>
  <si>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</si>
  <si>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</si>
  <si>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</si>
  <si>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</si>
  <si>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</si>
  <si>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</si>
  <si>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</si>
  <si>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</si>
  <si>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</si>
  <si>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</si>
  <si>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</si>
  <si>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</si>
  <si>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</si>
  <si>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</si>
  <si>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</si>
  <si>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</si>
  <si>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</si>
  <si>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</si>
  <si>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</si>
  <si>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</si>
  <si>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</si>
  <si>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</si>
  <si>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</si>
  <si>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</si>
  <si>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</si>
  <si>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</si>
  <si>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</si>
  <si>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</si>
  <si>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</si>
  <si>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</si>
  <si>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</si>
  <si>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</si>
  <si>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</si>
  <si>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</si>
  <si>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</si>
  <si>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</si>
  <si>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</si>
  <si>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</si>
  <si>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</si>
  <si>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</si>
  <si>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</si>
  <si>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</si>
  <si>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</si>
  <si>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</si>
  <si>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</si>
  <si>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</si>
  <si>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</si>
  <si>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</si>
  <si>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</si>
  <si>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</si>
  <si>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</si>
  <si>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</si>
  <si>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</si>
  <si>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</si>
  <si>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</si>
  <si>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</si>
  <si>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</si>
  <si>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</si>
  <si>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</si>
  <si>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</si>
  <si>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</si>
  <si>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</si>
  <si>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</si>
  <si>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</si>
  <si>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</si>
  <si>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</si>
  <si>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</si>
  <si>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</si>
  <si>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</si>
  <si>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</si>
  <si>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</si>
  <si>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</si>
  <si>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</si>
  <si>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</si>
  <si>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</si>
  <si>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</si>
  <si>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</si>
  <si>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</si>
  <si>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</si>
  <si>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</si>
  <si>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</si>
  <si>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</si>
  <si>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</si>
  <si>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</si>
  <si>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</si>
  <si>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</si>
  <si>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</si>
  <si>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</si>
  <si>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</si>
  <si>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</si>
  <si>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</si>
  <si>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</si>
  <si>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</si>
  <si>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</si>
  <si>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</si>
  <si>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</si>
  <si>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</si>
  <si>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</si>
  <si>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</si>
  <si>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</si>
  <si>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</si>
  <si>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</si>
  <si>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</si>
  <si>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</si>
  <si>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</si>
  <si>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</si>
  <si>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</si>
  <si>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</si>
  <si>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</si>
  <si>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</si>
  <si>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</si>
  <si>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</si>
  <si>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</si>
  <si>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</si>
  <si>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</si>
  <si>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</si>
  <si>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</si>
  <si>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</si>
  <si>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</si>
  <si>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</si>
  <si>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</si>
  <si>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</si>
  <si>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</si>
  <si>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</si>
  <si>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</si>
  <si>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</si>
  <si>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</si>
  <si>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</si>
  <si>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</si>
  <si>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</si>
  <si>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</si>
  <si>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</si>
  <si>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</si>
  <si>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</si>
  <si>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</si>
  <si>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</si>
  <si>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</si>
  <si>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</si>
  <si>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</si>
  <si>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</si>
  <si>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</si>
  <si>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</si>
  <si>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</si>
  <si>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</si>
  <si>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</si>
  <si>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</si>
  <si>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</si>
  <si>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</si>
  <si>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</si>
  <si>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</si>
  <si>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</si>
  <si>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</si>
  <si>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</si>
  <si>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</si>
  <si>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</si>
  <si>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</si>
  <si>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</si>
  <si>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</si>
  <si>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</si>
  <si>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</si>
  <si>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</si>
  <si>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</si>
  <si>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</si>
  <si>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</si>
  <si>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</si>
  <si>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</si>
  <si>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</si>
  <si>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</si>
  <si>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</si>
  <si>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</si>
  <si>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</si>
  <si>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</si>
  <si>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</si>
  <si>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</si>
  <si>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</si>
  <si>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</si>
  <si>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</si>
  <si>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</si>
  <si>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</si>
  <si>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</si>
  <si>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</si>
  <si>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</si>
  <si>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</si>
  <si>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</si>
  <si>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</si>
  <si>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</si>
  <si>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</si>
  <si>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</si>
  <si>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</si>
  <si>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</si>
  <si>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</si>
  <si>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</si>
  <si>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</si>
  <si>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</si>
  <si>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</si>
  <si>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</si>
  <si>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</si>
  <si>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</si>
  <si>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</si>
  <si>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</si>
  <si>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</si>
  <si>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</si>
  <si>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</si>
  <si>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</si>
  <si>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</si>
  <si>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</si>
  <si>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</si>
  <si>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</si>
  <si>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</si>
  <si>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</si>
  <si>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</si>
  <si>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</si>
  <si>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</si>
  <si>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</si>
  <si>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</si>
  <si>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</si>
  <si>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</si>
  <si>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</si>
  <si>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</si>
  <si>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</si>
  <si>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</si>
  <si>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</si>
  <si>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</si>
  <si>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</si>
  <si>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</si>
  <si>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</si>
  <si>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</si>
  <si>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</si>
  <si>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</si>
  <si>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</si>
  <si>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</si>
  <si>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</si>
  <si>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</si>
  <si>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</si>
  <si>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</si>
  <si>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</si>
  <si>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</si>
  <si>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</si>
  <si>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</si>
  <si>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</si>
  <si>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</si>
  <si>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</si>
  <si>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</si>
  <si>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</si>
  <si>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</si>
  <si>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</si>
  <si>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</si>
  <si>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</si>
  <si>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</si>
  <si>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</si>
  <si>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</si>
  <si>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</si>
  <si>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</si>
  <si>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</si>
  <si>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</si>
  <si>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</si>
  <si>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</si>
  <si>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</si>
  <si>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</si>
  <si>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</si>
  <si>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</si>
  <si>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</si>
  <si>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</si>
  <si>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</si>
  <si>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</si>
  <si>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</si>
  <si>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</si>
  <si>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</si>
  <si>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</si>
  <si>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</si>
  <si>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</si>
  <si>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</si>
  <si>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</si>
  <si>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</si>
  <si>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</si>
  <si>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201432020</t>
  </si>
  <si>
    <t>201222019</t>
  </si>
  <si>
    <t>Prestar los servicios de  Centros de Desarrollo
Infantil -CDI-, HOGARES INFANTILES - HL-de conformidad con el Manual Operativo de la Modalidad Institucional,  y las directrices establecidas por el ICBF, en armonía
con la Política de Estado para el Desarrollo Integral de la Primera Infancia de Cero a Siempre</t>
  </si>
  <si>
    <t>203422017</t>
  </si>
  <si>
    <t>Prestar los servicios de  Educacion Inicial  en el marco de la atencion integral a niñas y niños menores de 5 años a hasta su ingreso al grado de Transicion de conformidad con los manuales Operativos de la modalidad  y  las directrices establecidas por el ICBF, en armonía
con la Política de Estado para el Desarrollo Integral de la Primera Infancia de Cero a Siempre en el servicio de Centro de Desarrollo Infantil</t>
  </si>
  <si>
    <t>203852018</t>
  </si>
  <si>
    <t>206192016</t>
  </si>
  <si>
    <t>Prestar los servicios de Atencion de Educacion Inicial  y cuidado  a niños y niñas menores de 5 años a hasta su ingreso al grado de Transicion  con el fin de promover el desarrollo integral de la primera infancia con calidad, de conformidad con los lineamientos de manual  Operativos las directrices, parametros y estandares  establecidos por el ICBF en el marco de la estrategia de atencion integral  de Cero a Siempre.</t>
  </si>
  <si>
    <t>201362016</t>
  </si>
  <si>
    <t>204302014</t>
  </si>
  <si>
    <t>Atender a niños y niñas menores de 5 años  o hasta su ingreso al grado de transcion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</si>
  <si>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203182013</t>
  </si>
  <si>
    <t>Atender integralmente a la primera infancia en el marco de la estrategia de cero a siempre de conformidad con las directrices, lineamientos y estanderes establecidos por el ICBF, asi como regular las relaciones entre las partes derivadas de la entrega de aportes del ICBF al contratista, para que este asuma para su exclusiva responsabilidad dicha atencion</t>
  </si>
  <si>
    <t>PRESTAR LOS SERVICIOS DE EDUCACION INICIAL EN EL MARCO DE LA ATENCION INTEGRAL EN CENTRO DE DESARROLLO INFANTIL-CDI EN CONFORMIDAD CON LOS MANUALES OPERATIVOS DE LAS MODALIDADES INSTITUCIONAL EL LINEAMIENTO TECNICO PARA LA ATENCION A LA PRIMERA INFANCIA Y LAS DIRECTRICES ESTABLECIDAS POR EL ICBF, EN ARMONIA CON LA POLITICA DE ESTADO PARA EL DESARROLLO INTEGRAL DE LA PRIMERA INFANCIA DE CERO A SIEMPRE</t>
  </si>
  <si>
    <t>FRANCISCO MELENDEZ ZAMBRANO</t>
  </si>
  <si>
    <t>CALLE 13 No. 5 1-19 BARRIO HIGUERON - CHIMICHAGUA CESAR</t>
  </si>
  <si>
    <t>3126717962</t>
  </si>
  <si>
    <t>2021-20-10000687</t>
  </si>
  <si>
    <t>edithlicel@hotmail.com</t>
  </si>
  <si>
    <t>CHIMICHAGUA CESAR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</si>
</sst>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7"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459</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800245008</v>
      </c>
      <c r="C20" s="5"/>
      <c r="D20" s="73"/>
      <c r="E20" s="5"/>
      <c r="F20" s="5"/>
      <c r="G20" s="5"/>
      <c r="H20" s="186"/>
      <c r="I20" s="149" t="s">
        <v>459</v>
      </c>
      <c r="J20" s="150" t="s">
        <v>467</v>
      </c>
      <c r="K20" s="151">
        <v>1844835181</v>
      </c>
      <c r="L20" s="152"/>
      <c r="M20" s="152"/>
      <c r="N20" s="135">
        <f>+(M20-L20)/30</f>
        <v>0</v>
      </c>
      <c r="O20" s="138"/>
      <c r="U20" s="134"/>
      <c r="V20" s="105">
        <f ca="1">NOW()</f>
        <v>44191.649107638892</v>
      </c>
      <c r="W20" s="105">
        <f ca="1">NOW()</f>
        <v>44191.649107638892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HOGARES COMUNITARIOS SECTOR MARIANERA DE CHIMICHAGUA TRADICIONAL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2679</v>
      </c>
      <c r="E48" s="145">
        <v>43482</v>
      </c>
      <c r="F48" s="145">
        <v>43814</v>
      </c>
      <c r="G48" s="160">
        <f>IF(AND(E48&lt;&gt;"",F48&lt;&gt;""),((F48-E48)/30),"")</f>
        <v>11.066666666666666</v>
      </c>
      <c r="H48" s="119" t="s">
        <v>2680</v>
      </c>
      <c r="I48" s="113" t="s">
        <v>459</v>
      </c>
      <c r="J48" s="113" t="s">
        <v>467</v>
      </c>
      <c r="K48" s="116">
        <v>663573165</v>
      </c>
      <c r="L48" s="115" t="s">
        <v>1148</v>
      </c>
      <c r="M48" s="117">
        <v>0.99009999999999998</v>
      </c>
      <c r="N48" s="115" t="s">
        <v>27</v>
      </c>
      <c r="O48" s="115" t="s">
        <v>26</v>
      </c>
      <c r="P48" s="78"/>
    </row>
    <row r="49" spans="1:16" s="6" customFormat="1" ht="24.75" customHeight="1" x14ac:dyDescent="0.25">
      <c r="A49" s="143">
        <v>2</v>
      </c>
      <c r="B49" s="111" t="s">
        <v>2677</v>
      </c>
      <c r="C49" s="112" t="s">
        <v>31</v>
      </c>
      <c r="D49" s="110" t="s">
        <v>2683</v>
      </c>
      <c r="E49" s="145">
        <v>43405</v>
      </c>
      <c r="F49" s="145">
        <v>43434</v>
      </c>
      <c r="G49" s="160">
        <f t="shared" ref="G49:G50" si="2">IF(AND(E49&lt;&gt;"",F49&lt;&gt;""),((F49-E49)/30),"")</f>
        <v>0.96666666666666667</v>
      </c>
      <c r="H49" s="119" t="s">
        <v>2682</v>
      </c>
      <c r="I49" s="113" t="s">
        <v>459</v>
      </c>
      <c r="J49" s="113" t="s">
        <v>467</v>
      </c>
      <c r="K49" s="116">
        <v>59006000</v>
      </c>
      <c r="L49" s="115" t="s">
        <v>1148</v>
      </c>
      <c r="M49" s="117">
        <v>0.98</v>
      </c>
      <c r="N49" s="115" t="s">
        <v>27</v>
      </c>
      <c r="O49" s="115" t="s">
        <v>26</v>
      </c>
      <c r="P49" s="78"/>
    </row>
    <row r="50" spans="1:16" s="6" customFormat="1" ht="24.75" customHeight="1" x14ac:dyDescent="0.25">
      <c r="A50" s="143">
        <v>3</v>
      </c>
      <c r="B50" s="111" t="s">
        <v>2677</v>
      </c>
      <c r="C50" s="112" t="s">
        <v>31</v>
      </c>
      <c r="D50" s="110" t="s">
        <v>2681</v>
      </c>
      <c r="E50" s="145">
        <v>43115</v>
      </c>
      <c r="F50" s="145">
        <v>43404</v>
      </c>
      <c r="G50" s="160">
        <f t="shared" si="2"/>
        <v>9.6333333333333329</v>
      </c>
      <c r="H50" s="119" t="s">
        <v>2682</v>
      </c>
      <c r="I50" s="113" t="s">
        <v>459</v>
      </c>
      <c r="J50" s="113" t="s">
        <v>467</v>
      </c>
      <c r="K50" s="116">
        <v>567211439</v>
      </c>
      <c r="L50" s="115" t="s">
        <v>1148</v>
      </c>
      <c r="M50" s="117">
        <v>0.99</v>
      </c>
      <c r="N50" s="115" t="s">
        <v>27</v>
      </c>
      <c r="O50" s="115" t="s">
        <v>26</v>
      </c>
      <c r="P50" s="78"/>
    </row>
    <row r="51" spans="1:16" s="6" customFormat="1" ht="24.75" customHeight="1" outlineLevel="1" x14ac:dyDescent="0.25">
      <c r="A51" s="143">
        <v>4</v>
      </c>
      <c r="B51" s="111" t="s">
        <v>2677</v>
      </c>
      <c r="C51" s="112" t="s">
        <v>31</v>
      </c>
      <c r="D51" s="110" t="s">
        <v>2684</v>
      </c>
      <c r="E51" s="145">
        <v>42716</v>
      </c>
      <c r="F51" s="145">
        <v>43084</v>
      </c>
      <c r="G51" s="160">
        <f t="shared" ref="G51:G107" si="3">IF(AND(E51&lt;&gt;"",F51&lt;&gt;""),((F51-E51)/30),"")</f>
        <v>12.266666666666667</v>
      </c>
      <c r="H51" s="114" t="s">
        <v>2685</v>
      </c>
      <c r="I51" s="113" t="s">
        <v>459</v>
      </c>
      <c r="J51" s="113" t="s">
        <v>467</v>
      </c>
      <c r="K51" s="116">
        <v>684580142</v>
      </c>
      <c r="L51" s="115" t="s">
        <v>1148</v>
      </c>
      <c r="M51" s="117">
        <v>0.98</v>
      </c>
      <c r="N51" s="115" t="s">
        <v>27</v>
      </c>
      <c r="O51" s="115" t="s">
        <v>26</v>
      </c>
      <c r="P51" s="78"/>
    </row>
    <row r="52" spans="1:16" s="7" customFormat="1" ht="24.75" customHeight="1" outlineLevel="1" x14ac:dyDescent="0.25">
      <c r="A52" s="144">
        <v>5</v>
      </c>
      <c r="B52" s="111" t="s">
        <v>2677</v>
      </c>
      <c r="C52" s="112" t="s">
        <v>31</v>
      </c>
      <c r="D52" s="110" t="s">
        <v>2686</v>
      </c>
      <c r="E52" s="145">
        <v>42401</v>
      </c>
      <c r="F52" s="145">
        <v>42704</v>
      </c>
      <c r="G52" s="160">
        <f t="shared" si="3"/>
        <v>10.1</v>
      </c>
      <c r="H52" s="119" t="s">
        <v>2685</v>
      </c>
      <c r="I52" s="113" t="s">
        <v>459</v>
      </c>
      <c r="J52" s="113" t="s">
        <v>467</v>
      </c>
      <c r="K52" s="116">
        <v>568245698</v>
      </c>
      <c r="L52" s="115" t="s">
        <v>1148</v>
      </c>
      <c r="M52" s="117">
        <v>0.98</v>
      </c>
      <c r="N52" s="115" t="s">
        <v>27</v>
      </c>
      <c r="O52" s="115" t="s">
        <v>26</v>
      </c>
      <c r="P52" s="79"/>
    </row>
    <row r="53" spans="1:16" s="7" customFormat="1" ht="24.75" customHeight="1" outlineLevel="1" x14ac:dyDescent="0.25">
      <c r="A53" s="144">
        <v>6</v>
      </c>
      <c r="B53" s="111" t="s">
        <v>2677</v>
      </c>
      <c r="C53" s="112" t="s">
        <v>31</v>
      </c>
      <c r="D53" s="110" t="s">
        <v>2687</v>
      </c>
      <c r="E53" s="145">
        <v>41990</v>
      </c>
      <c r="F53" s="145">
        <v>42369</v>
      </c>
      <c r="G53" s="160">
        <f t="shared" si="3"/>
        <v>12.633333333333333</v>
      </c>
      <c r="H53" s="119" t="s">
        <v>2688</v>
      </c>
      <c r="I53" s="113" t="s">
        <v>459</v>
      </c>
      <c r="J53" s="113" t="s">
        <v>467</v>
      </c>
      <c r="K53" s="116">
        <v>583654000</v>
      </c>
      <c r="L53" s="115" t="s">
        <v>1148</v>
      </c>
      <c r="M53" s="117">
        <v>1</v>
      </c>
      <c r="N53" s="115" t="s">
        <v>27</v>
      </c>
      <c r="O53" s="115" t="s">
        <v>26</v>
      </c>
      <c r="P53" s="79"/>
    </row>
    <row r="54" spans="1:16" s="7" customFormat="1" ht="24.75" customHeight="1" outlineLevel="1" x14ac:dyDescent="0.25">
      <c r="A54" s="144">
        <v>7</v>
      </c>
      <c r="B54" s="111" t="s">
        <v>2677</v>
      </c>
      <c r="C54" s="112" t="s">
        <v>31</v>
      </c>
      <c r="D54" s="110" t="s">
        <v>2689</v>
      </c>
      <c r="E54" s="145">
        <v>41514</v>
      </c>
      <c r="F54" s="145">
        <v>42004</v>
      </c>
      <c r="G54" s="160">
        <f t="shared" si="3"/>
        <v>16.333333333333332</v>
      </c>
      <c r="H54" s="114" t="s">
        <v>2690</v>
      </c>
      <c r="I54" s="113" t="s">
        <v>459</v>
      </c>
      <c r="J54" s="113" t="s">
        <v>467</v>
      </c>
      <c r="K54" s="118">
        <v>779628700</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2678</v>
      </c>
      <c r="E114" s="145">
        <v>43892</v>
      </c>
      <c r="F114" s="145">
        <v>44196</v>
      </c>
      <c r="G114" s="160">
        <f>IF(AND(E114&lt;&gt;"",F114&lt;&gt;""),((F114-E114)/30),"")</f>
        <v>10.133333333333333</v>
      </c>
      <c r="H114" s="122" t="s">
        <v>2691</v>
      </c>
      <c r="I114" s="121" t="s">
        <v>459</v>
      </c>
      <c r="J114" s="121" t="s">
        <v>467</v>
      </c>
      <c r="K114" s="123">
        <v>1855801129</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92241759.050000012</v>
      </c>
      <c r="F185" s="92"/>
      <c r="G185" s="93"/>
      <c r="H185" s="88"/>
      <c r="I185" s="90" t="s">
        <v>2627</v>
      </c>
      <c r="J185" s="166">
        <f>+SUM(M179:M183)</f>
        <v>0.03</v>
      </c>
      <c r="K185" s="202" t="s">
        <v>2628</v>
      </c>
      <c r="L185" s="202"/>
      <c r="M185" s="94">
        <f>+J185*(SUM(K20:K35))</f>
        <v>55345055.43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32790</v>
      </c>
      <c r="D193" s="5"/>
      <c r="E193" s="126">
        <v>2625</v>
      </c>
      <c r="F193" s="5"/>
      <c r="G193" s="5"/>
      <c r="H193" s="147" t="s">
        <v>2692</v>
      </c>
      <c r="J193" s="5"/>
      <c r="K193" s="127">
        <v>41514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2697</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LICEL</cp:lastModifiedBy>
  <cp:lastPrinted>2020-12-26T20:27:56Z</cp:lastPrinted>
  <dcterms:created xsi:type="dcterms:W3CDTF">2020-10-14T21:57:42Z</dcterms:created>
  <dcterms:modified xsi:type="dcterms:W3CDTF">2020-12-26T21:36:57Z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