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<sst xmlns="http://schemas.openxmlformats.org/spreadsheetml/2006/main" count="3319" uniqueCount="2712">
  <si>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</si>
  <si>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</si>
  <si>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</si>
  <si>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</si>
  <si>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</si>
  <si>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</si>
  <si>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</si>
  <si>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</si>
  <si>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</si>
  <si>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</si>
  <si>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</si>
  <si>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</si>
  <si>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</si>
  <si>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</si>
  <si>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</si>
  <si>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</si>
  <si>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</si>
  <si>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</si>
  <si>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</si>
  <si>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</si>
  <si>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</si>
  <si>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</si>
  <si>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</si>
  <si>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</si>
  <si>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</si>
  <si>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</si>
  <si>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</si>
  <si>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</si>
  <si>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</si>
  <si>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</si>
  <si>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</si>
  <si>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</si>
  <si>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</si>
  <si>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</si>
  <si>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</si>
  <si>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</si>
  <si>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</si>
  <si>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</si>
  <si>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</si>
  <si>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</si>
  <si>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</si>
  <si>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</si>
  <si>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</si>
  <si>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</si>
  <si>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</si>
  <si>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</si>
  <si>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</si>
  <si>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</si>
  <si>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</si>
  <si>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</si>
  <si>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</si>
  <si>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</si>
  <si>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</si>
  <si>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</si>
  <si>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</si>
  <si>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</si>
  <si>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</si>
  <si>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</si>
  <si>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</si>
  <si>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</si>
  <si>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</si>
  <si>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</si>
  <si>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</si>
  <si>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</si>
  <si>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</si>
  <si>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</si>
  <si>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</si>
  <si>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</si>
  <si>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</si>
  <si>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</si>
  <si>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</si>
  <si>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</si>
  <si>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</si>
  <si>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</si>
  <si>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</si>
  <si>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</si>
  <si>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</si>
  <si>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</si>
  <si>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</si>
  <si>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</si>
  <si>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</si>
  <si>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</si>
  <si>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</si>
  <si>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</si>
  <si>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</si>
  <si>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</si>
  <si>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</si>
  <si>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</si>
  <si>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</si>
  <si>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</si>
  <si>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</si>
  <si>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</si>
  <si>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</si>
  <si>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</si>
  <si>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</si>
  <si>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</si>
  <si>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</si>
  <si>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</si>
  <si>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</si>
  <si>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</si>
  <si>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</si>
  <si>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</si>
  <si>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</si>
  <si>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</si>
  <si>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</si>
  <si>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</si>
  <si>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</si>
  <si>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</si>
  <si>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</si>
  <si>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</si>
  <si>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</si>
  <si>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</si>
  <si>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</si>
  <si>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</si>
  <si>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</si>
  <si>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</si>
  <si>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</si>
  <si>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</si>
  <si>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</si>
  <si>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</si>
  <si>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</si>
  <si>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</si>
  <si>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</si>
  <si>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</si>
  <si>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</si>
  <si>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</si>
  <si>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</si>
  <si>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</si>
  <si>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</si>
  <si>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</si>
  <si>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</si>
  <si>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</si>
  <si>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</si>
  <si>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</si>
  <si>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</si>
  <si>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</si>
  <si>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</si>
  <si>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</si>
  <si>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</si>
  <si>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</si>
  <si>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</si>
  <si>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</si>
  <si>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</si>
  <si>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</si>
  <si>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</si>
  <si>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</si>
  <si>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</si>
  <si>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</si>
  <si>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</si>
  <si>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</si>
  <si>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</si>
  <si>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</si>
  <si>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</si>
  <si>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</si>
  <si>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</si>
  <si>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</si>
  <si>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</si>
  <si>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</si>
  <si>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</si>
  <si>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</si>
  <si>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</si>
  <si>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</si>
  <si>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</si>
  <si>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</si>
  <si>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</si>
  <si>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</si>
  <si>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</si>
  <si>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</si>
  <si>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</si>
  <si>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</si>
  <si>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</si>
  <si>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</si>
  <si>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</si>
  <si>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</si>
  <si>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</si>
  <si>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</si>
  <si>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</si>
  <si>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</si>
  <si>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</si>
  <si>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</si>
  <si>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</si>
  <si>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</si>
  <si>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</si>
  <si>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</si>
  <si>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</si>
  <si>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</si>
  <si>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</si>
  <si>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</si>
  <si>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</si>
  <si>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</si>
  <si>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</si>
  <si>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</si>
  <si>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</si>
  <si>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</si>
  <si>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</si>
  <si>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</si>
  <si>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</si>
  <si>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</si>
  <si>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</si>
  <si>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</si>
  <si>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</si>
  <si>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</si>
  <si>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</si>
  <si>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</si>
  <si>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</si>
  <si>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</si>
  <si>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</si>
  <si>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</si>
  <si>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</si>
  <si>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</si>
  <si>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</si>
  <si>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</si>
  <si>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</si>
  <si>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</si>
  <si>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</si>
  <si>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</si>
  <si>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</si>
  <si>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</si>
  <si>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</si>
  <si>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</si>
  <si>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</si>
  <si>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</si>
  <si>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</si>
  <si>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</si>
  <si>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</si>
  <si>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</si>
  <si>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</si>
  <si>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</si>
  <si>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</si>
  <si>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</si>
  <si>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</si>
  <si>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</si>
  <si>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</si>
  <si>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</si>
  <si>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</si>
  <si>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</si>
  <si>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</si>
  <si>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</si>
  <si>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</si>
  <si>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</si>
  <si>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</si>
  <si>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</si>
  <si>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</si>
  <si>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</si>
  <si>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</si>
  <si>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</si>
  <si>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</si>
  <si>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</si>
  <si>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</si>
  <si>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</si>
  <si>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</si>
  <si>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</si>
  <si>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</si>
  <si>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</si>
  <si>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</si>
  <si>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</si>
  <si>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</si>
  <si>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</si>
  <si>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</si>
  <si>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</si>
  <si>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</si>
  <si>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</si>
  <si>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</si>
  <si>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</si>
  <si>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</si>
  <si>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</si>
  <si>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</si>
  <si>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</si>
  <si>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</si>
  <si>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</si>
  <si>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</si>
  <si>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</si>
  <si>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</si>
  <si>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</si>
  <si>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</si>
  <si>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</si>
  <si>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</si>
  <si>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</si>
  <si>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</si>
  <si>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</si>
  <si>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</si>
  <si>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</si>
  <si>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</si>
  <si>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</si>
  <si>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</si>
  <si>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</si>
  <si>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</si>
  <si>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</si>
  <si>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</si>
  <si>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</si>
  <si>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</si>
  <si>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</si>
  <si>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</si>
  <si>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</si>
  <si>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</si>
  <si>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</si>
  <si>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</si>
  <si>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</si>
  <si>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</si>
  <si>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</si>
  <si>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</si>
  <si>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</si>
  <si>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</si>
  <si>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</si>
  <si>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</si>
  <si>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</si>
  <si>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</si>
  <si>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</si>
  <si>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</si>
  <si>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</si>
  <si>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</si>
  <si>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</si>
  <si>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</si>
  <si>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</si>
  <si>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</si>
  <si>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</si>
  <si>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</si>
  <si>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</si>
  <si>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</si>
  <si>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</si>
  <si>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</si>
  <si>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</si>
  <si>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</si>
  <si>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</si>
  <si>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</si>
  <si>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</si>
  <si>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</si>
  <si>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</si>
  <si>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</si>
  <si>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</si>
  <si>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</si>
  <si>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</si>
  <si>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</si>
  <si>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</si>
  <si>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</si>
  <si>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</si>
  <si>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</si>
  <si>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</si>
  <si>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</si>
  <si>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</si>
  <si>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</si>
  <si>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</si>
  <si>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</si>
  <si>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</si>
  <si>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</si>
  <si>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</si>
  <si>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</si>
  <si>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</si>
  <si>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</si>
  <si>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</si>
  <si>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</si>
  <si>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</si>
  <si>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</si>
  <si>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</si>
  <si>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</si>
  <si>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</si>
  <si>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</si>
  <si>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</si>
  <si>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</si>
  <si>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</si>
  <si>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</si>
  <si>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</si>
  <si>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</si>
  <si>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</si>
  <si>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</si>
  <si>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</si>
  <si>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</si>
  <si>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</si>
  <si>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</si>
  <si>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</si>
  <si>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</si>
  <si>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</si>
  <si>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</si>
  <si>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</si>
  <si>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</si>
  <si>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</si>
  <si>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</si>
  <si>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</si>
  <si>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</si>
  <si>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</si>
  <si>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</si>
  <si>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</si>
  <si>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</si>
  <si>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</si>
  <si>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</si>
  <si>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</si>
  <si>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</si>
  <si>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</si>
  <si>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</si>
  <si>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</si>
  <si>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</si>
  <si>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</si>
  <si>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</si>
  <si>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</si>
  <si>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</si>
  <si>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</si>
  <si>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</si>
  <si>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</si>
  <si>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</si>
  <si>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</si>
  <si>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</si>
  <si>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</si>
  <si>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</si>
  <si>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</si>
  <si>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</si>
  <si>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</si>
  <si>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</si>
  <si>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</si>
  <si>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</si>
  <si>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</si>
  <si>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</si>
  <si>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</si>
  <si>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</si>
  <si>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</si>
  <si>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</si>
  <si>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</si>
  <si>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</si>
  <si>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</si>
  <si>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</si>
  <si>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</si>
  <si>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</si>
  <si>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</si>
  <si>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</si>
  <si>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</si>
  <si>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</si>
  <si>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</si>
  <si>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</si>
  <si>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</si>
  <si>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</si>
  <si>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</si>
  <si>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</si>
  <si>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</si>
  <si>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</si>
  <si>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</si>
  <si>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</si>
  <si>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</si>
  <si>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</si>
  <si>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</si>
  <si>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</si>
  <si>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</si>
  <si>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</si>
  <si>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</si>
  <si>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</si>
  <si>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</si>
  <si>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</si>
  <si>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</si>
  <si>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</si>
  <si>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</si>
  <si>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</si>
  <si>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</si>
  <si>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</si>
  <si>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</si>
  <si>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</si>
  <si>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</si>
  <si>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</si>
  <si>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</si>
  <si>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</si>
  <si>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</si>
  <si>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</si>
  <si>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</si>
  <si>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</si>
  <si>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</si>
  <si>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</si>
  <si>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</si>
  <si>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</si>
  <si>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</si>
  <si>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</si>
  <si>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</si>
  <si>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</si>
  <si>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</si>
  <si>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</si>
  <si>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</si>
  <si>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</si>
  <si>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</si>
  <si>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</si>
  <si>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</si>
  <si>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</si>
  <si>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</si>
  <si>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</si>
  <si>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</si>
  <si>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</si>
  <si>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</si>
  <si>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</si>
  <si>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</si>
  <si>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</si>
  <si>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</si>
  <si>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</si>
  <si>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</si>
  <si>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</si>
  <si>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</si>
  <si>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</si>
  <si>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</si>
  <si>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</si>
  <si>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</si>
  <si>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</si>
  <si>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</si>
  <si>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</si>
  <si>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</si>
  <si>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</si>
  <si>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</si>
  <si>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</si>
  <si>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</si>
  <si>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</si>
  <si>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</si>
  <si>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</si>
  <si>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</si>
  <si>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</si>
  <si>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</si>
  <si>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</si>
  <si>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</si>
  <si>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</si>
  <si>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</si>
  <si>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</si>
  <si>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</si>
  <si>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</si>
  <si>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</si>
  <si>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</si>
  <si>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</si>
  <si>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</si>
  <si>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</si>
  <si>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</si>
  <si>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</si>
  <si>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</si>
  <si>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</si>
  <si>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</si>
  <si>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</si>
  <si>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</si>
  <si>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</si>
  <si>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</si>
  <si>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</si>
  <si>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</si>
  <si>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</si>
  <si>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</si>
  <si>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</si>
  <si>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</si>
  <si>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</si>
  <si>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</si>
  <si>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</si>
  <si>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</si>
  <si>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</si>
  <si>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</si>
  <si>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</si>
  <si>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</si>
  <si>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</si>
  <si>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</si>
  <si>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</si>
  <si>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</si>
  <si>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</si>
  <si>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</si>
  <si>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</si>
  <si>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</si>
  <si>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</si>
  <si>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</si>
  <si>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</si>
  <si>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</si>
  <si>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</si>
  <si>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</si>
  <si>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</si>
  <si>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</si>
  <si>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</si>
  <si>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</si>
  <si>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</si>
  <si>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</si>
  <si>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</si>
  <si>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</si>
  <si>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</si>
  <si>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</si>
  <si>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</si>
  <si>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</si>
  <si>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</si>
  <si>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</si>
  <si>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</si>
  <si>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</si>
  <si>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</si>
  <si>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</si>
  <si>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</si>
  <si>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</si>
  <si>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</si>
  <si>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</si>
  <si>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</si>
  <si>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</si>
  <si>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</si>
  <si>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</si>
  <si>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</si>
  <si>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</si>
  <si>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</si>
  <si>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</si>
  <si>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</si>
  <si>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</si>
  <si>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</si>
  <si>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</si>
  <si>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</si>
  <si>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</si>
  <si>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</si>
  <si>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</si>
  <si>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</si>
  <si>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</si>
  <si>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</si>
  <si>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</si>
  <si>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</si>
  <si>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</si>
  <si>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</si>
  <si>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</si>
  <si>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</si>
  <si>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</si>
  <si>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</si>
  <si>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</si>
  <si>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</si>
  <si>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</si>
  <si>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</si>
  <si>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</si>
  <si>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</si>
  <si>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</si>
  <si>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</si>
  <si>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</si>
  <si>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</si>
  <si>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</si>
  <si>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</si>
  <si>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</si>
  <si>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</si>
  <si>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</si>
  <si>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</si>
  <si>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</si>
  <si>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</si>
  <si>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</si>
  <si>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</si>
  <si>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</si>
  <si>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</si>
  <si>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</si>
  <si>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</si>
  <si>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</si>
  <si>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</si>
  <si>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</si>
  <si>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</si>
  <si>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</si>
  <si>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</si>
  <si>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</si>
  <si>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</si>
  <si>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</si>
  <si>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</si>
  <si>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</si>
  <si>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</si>
  <si>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</si>
  <si>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</si>
  <si>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</si>
  <si>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</si>
  <si>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</si>
  <si>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</si>
  <si>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</si>
  <si>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</si>
  <si>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</si>
  <si>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</si>
  <si>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</si>
  <si>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</si>
  <si>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</si>
  <si>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</si>
  <si>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</si>
  <si>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</si>
  <si>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</si>
  <si>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</si>
  <si>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</si>
  <si>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</si>
  <si>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</si>
  <si>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</si>
  <si>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</si>
  <si>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</si>
  <si>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</si>
  <si>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</si>
  <si>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</si>
  <si>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</si>
  <si>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</si>
  <si>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</si>
  <si>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</si>
  <si>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</si>
  <si>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</si>
  <si>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</si>
  <si>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</si>
  <si>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</si>
  <si>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</si>
  <si>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</si>
  <si>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</si>
  <si>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</si>
  <si>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</si>
  <si>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</si>
  <si>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</si>
  <si>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</si>
  <si>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</si>
  <si>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</si>
  <si>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</si>
  <si>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</si>
  <si>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</si>
  <si>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</si>
  <si>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</si>
  <si>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</si>
  <si>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</si>
  <si>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</si>
  <si>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</si>
  <si>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</si>
  <si>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</si>
  <si>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</si>
  <si>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</si>
  <si>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</si>
  <si>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</si>
  <si>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</si>
  <si>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</si>
  <si>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</si>
  <si>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</si>
  <si>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</si>
  <si>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</si>
  <si>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</si>
  <si>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</si>
  <si>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</si>
  <si>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</si>
  <si>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</si>
  <si>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</si>
  <si>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</si>
  <si>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</si>
  <si>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</si>
  <si>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</si>
  <si>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</si>
  <si>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</si>
  <si>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</si>
  <si>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</si>
  <si>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</si>
  <si>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</si>
  <si>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</si>
  <si>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</si>
  <si>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</si>
  <si>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</si>
  <si>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</si>
  <si>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</si>
  <si>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</si>
  <si>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</si>
  <si>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</si>
  <si>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</si>
  <si>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</si>
  <si>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</si>
  <si>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</si>
  <si>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</si>
  <si>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</si>
  <si>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</si>
  <si>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</si>
  <si>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</si>
  <si>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</si>
  <si>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</si>
  <si>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</si>
  <si>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</si>
  <si>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</si>
  <si>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</si>
  <si>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</si>
  <si>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</si>
  <si>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</si>
  <si>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</si>
  <si>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</si>
  <si>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</si>
  <si>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</si>
  <si>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</si>
  <si>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</si>
  <si>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</si>
  <si>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</si>
  <si>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</si>
  <si>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</si>
  <si>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</si>
  <si>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</si>
  <si>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</si>
  <si>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</si>
  <si>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</si>
  <si>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</si>
  <si>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</si>
  <si>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</si>
  <si>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</si>
  <si>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</si>
  <si>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</si>
  <si>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</si>
  <si>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</si>
  <si>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</si>
  <si>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</si>
  <si>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</si>
  <si>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</si>
  <si>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</si>
  <si>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</si>
  <si>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</si>
  <si>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</si>
  <si>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</si>
  <si>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</si>
  <si>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</si>
  <si>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</si>
  <si>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</si>
  <si>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</si>
  <si>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</si>
  <si>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</si>
  <si>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</si>
  <si>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</si>
  <si>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</si>
  <si>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</si>
  <si>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</si>
  <si>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</si>
  <si>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</si>
  <si>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</si>
  <si>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</si>
  <si>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</si>
  <si>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</si>
  <si>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</si>
  <si>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</si>
  <si>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</si>
  <si>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</si>
  <si>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</si>
  <si>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</si>
  <si>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</si>
  <si>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</si>
  <si>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</si>
  <si>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</si>
  <si>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</si>
  <si>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</si>
  <si>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</si>
  <si>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</si>
  <si>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</si>
  <si>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</si>
  <si>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</si>
  <si>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</si>
  <si>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</si>
  <si>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</si>
  <si>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</si>
  <si>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</si>
  <si>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</si>
  <si>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</si>
  <si>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</si>
  <si>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</si>
  <si>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</si>
  <si>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</si>
  <si>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</si>
  <si>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</si>
  <si>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</si>
  <si>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</si>
  <si>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</si>
  <si>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</si>
  <si>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</si>
  <si>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</si>
  <si>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</si>
  <si>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</si>
  <si>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</si>
  <si>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</si>
  <si>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</si>
  <si>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</si>
  <si>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</si>
  <si>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</si>
  <si>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</si>
  <si>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</si>
  <si>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</si>
  <si>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</si>
  <si>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</si>
  <si>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</si>
  <si>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</si>
  <si>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</si>
  <si>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</si>
  <si>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</si>
  <si>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</si>
  <si>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</si>
  <si>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</si>
  <si>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</si>
  <si>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</si>
  <si>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</si>
  <si>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</si>
  <si>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</si>
  <si>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</si>
  <si>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</si>
  <si>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</si>
  <si>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</si>
  <si>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</si>
  <si>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</si>
  <si>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</si>
  <si>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</si>
  <si>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</si>
  <si>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</si>
  <si>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</si>
  <si>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</si>
  <si>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</si>
  <si>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</si>
  <si>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</si>
  <si>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</si>
  <si>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</si>
  <si>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</si>
  <si>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</si>
  <si>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</si>
  <si>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</si>
  <si>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</si>
  <si>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</si>
  <si>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</si>
  <si>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</si>
  <si>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</si>
  <si>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</si>
  <si>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</si>
  <si>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</si>
  <si>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</si>
  <si>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</si>
  <si>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</si>
  <si>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</si>
  <si>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</si>
  <si>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</si>
  <si>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</si>
  <si>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</si>
  <si>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</si>
  <si>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</si>
  <si>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</si>
  <si>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</si>
  <si>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</si>
  <si>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</si>
  <si>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</si>
  <si>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</si>
  <si>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</si>
  <si>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</si>
  <si>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</si>
  <si>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</si>
  <si>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</si>
  <si>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</si>
  <si>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</si>
  <si>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</si>
  <si>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</si>
  <si>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</si>
  <si>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</si>
  <si>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</si>
  <si>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</si>
  <si>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</si>
  <si>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</si>
  <si>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</si>
  <si>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</si>
  <si>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</si>
  <si>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</si>
  <si>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</si>
  <si>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</si>
  <si>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</si>
  <si>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</si>
  <si>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</si>
  <si>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</si>
  <si>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</si>
  <si>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</si>
  <si>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</si>
  <si>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</si>
  <si>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</si>
  <si>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</si>
  <si>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</si>
  <si>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</si>
  <si>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</si>
  <si>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</si>
  <si>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</si>
  <si>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</si>
  <si>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</si>
  <si>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</si>
  <si>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</si>
  <si>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</si>
  <si>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</si>
  <si>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</si>
  <si>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</si>
  <si>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</si>
  <si>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</si>
  <si>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</si>
  <si>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</si>
  <si>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</si>
  <si>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</si>
  <si>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</si>
  <si>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</si>
  <si>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</si>
  <si>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</si>
  <si>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</si>
  <si>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</si>
  <si>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</si>
  <si>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</si>
  <si>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</si>
  <si>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</si>
  <si>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</si>
  <si>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</si>
  <si>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</si>
  <si>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</si>
  <si>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</si>
  <si>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</si>
  <si>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</si>
  <si>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</si>
  <si>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</si>
  <si>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</si>
  <si>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</si>
  <si>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</si>
  <si>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</si>
  <si>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</si>
  <si>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</si>
  <si>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</si>
  <si>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</si>
  <si>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</si>
  <si>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</si>
  <si>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</si>
  <si>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</si>
  <si>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</si>
  <si>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</si>
  <si>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</si>
  <si>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</si>
  <si>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</si>
  <si>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</si>
  <si>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</si>
  <si>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</si>
  <si>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</si>
  <si>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</si>
  <si>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</si>
  <si>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</si>
  <si>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</si>
  <si>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</si>
  <si>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</si>
  <si>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</si>
  <si>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</si>
  <si>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</si>
  <si>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</si>
  <si>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</si>
  <si>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</si>
  <si>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</si>
  <si>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</si>
  <si>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</si>
  <si>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</si>
  <si>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</si>
  <si>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</si>
  <si>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</si>
  <si>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</si>
  <si>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</si>
  <si>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</si>
  <si>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</si>
  <si>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</si>
  <si>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</si>
  <si>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</si>
  <si>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</si>
  <si>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</si>
  <si>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</si>
  <si>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</si>
  <si>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</si>
  <si>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</si>
  <si>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</si>
  <si>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</si>
  <si>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</si>
  <si>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</si>
  <si>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</si>
  <si>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</si>
  <si>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</si>
  <si>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</si>
  <si>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</si>
  <si>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</si>
  <si>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</si>
  <si>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</si>
  <si>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</si>
  <si>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</si>
  <si>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</si>
  <si>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</si>
  <si>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</si>
  <si>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</si>
  <si>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</si>
  <si>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</si>
  <si>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</si>
  <si>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</si>
  <si>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</si>
  <si>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</si>
  <si>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</si>
  <si>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</si>
  <si>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</si>
  <si>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</si>
  <si>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</si>
  <si>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</si>
  <si>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</si>
  <si>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</si>
  <si>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</si>
  <si>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</si>
  <si>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</si>
  <si>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</si>
  <si>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</si>
  <si>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</si>
  <si>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</si>
  <si>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</si>
  <si>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</si>
  <si>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</si>
  <si>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</si>
  <si>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</si>
  <si>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</si>
  <si>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</si>
  <si>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</si>
  <si>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</si>
  <si>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</si>
  <si>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</si>
  <si>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</si>
  <si>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</si>
  <si>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</si>
  <si>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</si>
  <si>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</si>
  <si>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</si>
  <si>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</si>
  <si>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</si>
  <si>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</si>
  <si>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</si>
  <si>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</si>
  <si>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</si>
  <si>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</si>
  <si>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</si>
  <si>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</si>
  <si>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</si>
  <si>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</si>
  <si>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</si>
  <si>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</si>
  <si>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</si>
  <si>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</si>
  <si>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</si>
  <si>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</si>
  <si>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</si>
  <si>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</si>
  <si>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</si>
  <si>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</si>
  <si>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</si>
  <si>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</si>
  <si>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</si>
  <si>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</si>
  <si>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</si>
  <si>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</si>
  <si>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</si>
  <si>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</si>
  <si>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</si>
  <si>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</si>
  <si>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</si>
  <si>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</si>
  <si>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</si>
  <si>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</si>
  <si>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</si>
  <si>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</si>
  <si>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</si>
  <si>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</si>
  <si>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</si>
  <si>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</si>
  <si>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</si>
  <si>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</si>
  <si>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</si>
  <si>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</si>
  <si>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</si>
  <si>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</si>
  <si>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</si>
  <si>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</si>
  <si>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</si>
  <si>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</si>
  <si>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</si>
  <si>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</si>
  <si>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</si>
  <si>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</si>
  <si>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</si>
  <si>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</si>
  <si>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</si>
  <si>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</si>
  <si>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</si>
  <si>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</si>
  <si>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</si>
  <si>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</si>
  <si>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</si>
  <si>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</si>
  <si>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</si>
  <si>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</si>
  <si>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</si>
  <si>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</si>
  <si>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</si>
  <si>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</si>
  <si>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</si>
  <si>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</si>
  <si>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</si>
  <si>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</si>
  <si>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</si>
  <si>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</si>
  <si>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</si>
  <si>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</si>
  <si>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</si>
  <si>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</si>
  <si>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</si>
  <si>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</si>
  <si>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</si>
  <si>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</si>
  <si>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</si>
  <si>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</si>
  <si>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</si>
  <si>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</si>
  <si>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</si>
  <si>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</si>
  <si>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</si>
  <si>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</si>
  <si>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</si>
  <si>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</si>
  <si>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</si>
  <si>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</si>
  <si>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</si>
  <si>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</si>
  <si>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</si>
  <si>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</si>
  <si>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</si>
  <si>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</si>
  <si>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</si>
  <si>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</si>
  <si>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</si>
  <si>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</si>
  <si>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</si>
  <si>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</si>
  <si>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</si>
  <si>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</si>
  <si>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</si>
  <si>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</si>
  <si>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</si>
  <si>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</si>
  <si>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</si>
  <si>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</si>
  <si>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</si>
  <si>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</si>
  <si>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</si>
  <si>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</si>
  <si>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</si>
  <si>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</si>
  <si>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</si>
  <si>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</si>
  <si>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</si>
  <si>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</si>
  <si>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</si>
  <si>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</si>
  <si>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</si>
  <si>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</si>
  <si>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</si>
  <si>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</si>
  <si>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</si>
  <si>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</si>
  <si>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</si>
  <si>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</si>
  <si>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</si>
  <si>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</si>
  <si>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</si>
  <si>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</si>
  <si>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</si>
  <si>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</si>
  <si>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</si>
  <si>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</si>
  <si>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</si>
  <si>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</si>
  <si>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</si>
  <si>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</si>
  <si>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</si>
  <si>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</si>
  <si>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</si>
  <si>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</si>
  <si>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</si>
  <si>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</si>
  <si>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</si>
  <si>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</si>
  <si>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</si>
  <si>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</si>
  <si>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</si>
  <si>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</si>
  <si>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</si>
  <si>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</si>
  <si>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</si>
  <si>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</si>
  <si>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</si>
  <si>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</si>
  <si>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</si>
  <si>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</si>
  <si>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</si>
  <si>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</si>
  <si>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</si>
  <si>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</si>
  <si>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</si>
  <si>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</si>
  <si>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</si>
  <si>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</si>
  <si>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</si>
  <si>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</si>
  <si>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</si>
  <si>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</si>
  <si>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</si>
  <si>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</si>
  <si>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</si>
  <si>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</si>
  <si>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</si>
  <si>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</si>
  <si>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</si>
  <si>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</si>
  <si>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</si>
  <si>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</si>
  <si>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</si>
  <si>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</si>
  <si>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</si>
  <si>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</si>
  <si>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</si>
  <si>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</si>
  <si>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</si>
  <si>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</si>
  <si>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</si>
  <si>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</si>
  <si>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</si>
  <si>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</si>
  <si>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</si>
  <si>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</si>
  <si>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</si>
  <si>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</si>
  <si>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</si>
  <si>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</si>
  <si>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</si>
  <si>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</si>
  <si>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</si>
  <si>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</si>
  <si>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</si>
  <si>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</si>
  <si>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</si>
  <si>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</si>
  <si>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</si>
  <si>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</si>
  <si>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</si>
  <si>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</si>
  <si>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</si>
  <si>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</si>
  <si>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</si>
  <si>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</si>
  <si>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</si>
  <si>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</si>
  <si>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</si>
  <si>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</si>
  <si>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</si>
  <si>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</si>
  <si>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</si>
  <si>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</si>
  <si>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</si>
  <si>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</si>
  <si>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</si>
  <si>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</si>
  <si>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</si>
  <si>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</si>
  <si>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</si>
  <si>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</si>
  <si>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</si>
  <si>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</si>
  <si>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</si>
  <si>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</si>
  <si>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</si>
  <si>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</si>
  <si>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</si>
  <si>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</si>
  <si>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</si>
  <si>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</si>
  <si>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</si>
  <si>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</si>
  <si>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</si>
  <si>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</si>
  <si>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</si>
  <si>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</si>
  <si>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</si>
  <si>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</si>
  <si>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</si>
  <si>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</si>
  <si>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</si>
  <si>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</si>
  <si>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</si>
  <si>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</si>
  <si>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</si>
  <si>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</si>
  <si>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</si>
  <si>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</si>
  <si>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</si>
  <si>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</si>
  <si>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</si>
  <si>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</si>
  <si>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</si>
  <si>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</si>
  <si>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</si>
  <si>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</si>
  <si>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</si>
  <si>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</si>
  <si>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</si>
  <si>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</si>
  <si>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</si>
  <si>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</si>
  <si>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</si>
  <si>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</si>
  <si>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</si>
  <si>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</si>
  <si>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</si>
  <si>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</si>
  <si>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</si>
  <si>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</si>
  <si>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</si>
  <si>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</si>
  <si>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</si>
  <si>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</si>
  <si>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</si>
  <si>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</si>
  <si>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</si>
  <si>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</si>
  <si>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</si>
  <si>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</si>
  <si>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</si>
  <si>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</si>
  <si>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</si>
  <si>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</si>
  <si>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</si>
  <si>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</si>
  <si>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</si>
  <si>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</si>
  <si>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</si>
  <si>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</si>
  <si>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</si>
  <si>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</si>
  <si>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</si>
  <si>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</si>
  <si>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</si>
  <si>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</si>
  <si>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</si>
  <si>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</si>
  <si>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</si>
  <si>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</si>
  <si>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</si>
  <si>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</si>
  <si>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</si>
  <si>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</si>
  <si>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</si>
  <si>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</si>
  <si>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</si>
  <si>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</si>
  <si>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</si>
  <si>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</si>
  <si>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</si>
  <si>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</si>
  <si>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</si>
  <si>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</si>
  <si>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</si>
  <si>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</si>
  <si>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</si>
  <si>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</si>
  <si>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</si>
  <si>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</si>
  <si>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</si>
  <si>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</si>
  <si>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</si>
  <si>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</si>
  <si>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</si>
  <si>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</si>
  <si>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</si>
  <si>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</si>
  <si>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</si>
  <si>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</si>
  <si>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</si>
  <si>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</si>
  <si>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</si>
  <si>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</si>
  <si>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</si>
  <si>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</si>
  <si>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</si>
  <si>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</si>
  <si>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</si>
  <si>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</si>
  <si>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</si>
  <si>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</si>
  <si>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</si>
  <si>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</si>
  <si>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</si>
  <si>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</si>
  <si>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</si>
  <si>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</si>
  <si>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</si>
  <si>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</si>
  <si>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</si>
  <si>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</si>
  <si>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</si>
  <si>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</si>
  <si>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</si>
  <si>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</si>
  <si>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</si>
  <si>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</si>
  <si>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</si>
  <si>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</si>
  <si>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</si>
  <si>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</si>
  <si>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</si>
  <si>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</si>
  <si>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</si>
  <si>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</si>
  <si>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</si>
  <si>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</si>
  <si>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</si>
  <si>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</si>
  <si>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</si>
  <si>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</si>
  <si>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</si>
  <si>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</si>
  <si>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</si>
  <si>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</si>
  <si>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</si>
  <si>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</si>
  <si>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</si>
  <si>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</si>
  <si>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</si>
  <si>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</si>
  <si>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</si>
  <si>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</si>
  <si>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</si>
  <si>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</si>
  <si>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</si>
  <si>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</si>
  <si>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</si>
  <si>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</si>
  <si>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</si>
  <si>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</si>
  <si>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</si>
  <si>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</si>
  <si>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</si>
  <si>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</si>
  <si>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</si>
  <si>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</si>
  <si>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</si>
  <si>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</si>
  <si>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</si>
  <si>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</si>
  <si>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</si>
  <si>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</si>
  <si>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</si>
  <si>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</si>
  <si>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</si>
  <si>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</si>
  <si>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</si>
  <si>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</si>
  <si>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</si>
  <si>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</si>
  <si>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</si>
  <si>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</si>
  <si>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</si>
  <si>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</si>
  <si>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</si>
  <si>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</si>
  <si>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</si>
  <si>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</si>
  <si>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</si>
  <si>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</si>
  <si>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</si>
  <si>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</si>
  <si>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</si>
  <si>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</si>
  <si>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</si>
  <si>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</si>
  <si>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</si>
  <si>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</si>
  <si>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</si>
  <si>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</si>
  <si>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</si>
  <si>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</si>
  <si>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</si>
  <si>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</si>
  <si>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</si>
  <si>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</si>
  <si>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</si>
  <si>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</si>
  <si>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</si>
  <si>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</si>
  <si>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</si>
  <si>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</si>
  <si>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</si>
  <si>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</si>
  <si>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</si>
  <si>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</si>
  <si>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</si>
  <si>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</si>
  <si>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</si>
  <si>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</si>
  <si>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</si>
  <si>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</si>
  <si>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</si>
  <si>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</si>
  <si>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</si>
  <si>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</si>
  <si>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</si>
  <si>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</si>
  <si>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</si>
  <si>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</si>
  <si>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</si>
  <si>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</si>
  <si>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</si>
  <si>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</si>
  <si>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</si>
  <si>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</si>
  <si>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</si>
  <si>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</si>
  <si>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</si>
  <si>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</si>
  <si>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</si>
  <si>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</si>
  <si>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</si>
  <si>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</si>
  <si>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</si>
  <si>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</si>
  <si>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</si>
  <si>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</si>
  <si>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</si>
  <si>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</si>
  <si>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</si>
  <si>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</si>
  <si>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</si>
  <si>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</si>
  <si>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</si>
  <si>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</si>
  <si>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</si>
  <si>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</si>
  <si>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</si>
  <si>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</si>
  <si>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</si>
  <si>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</si>
  <si>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</si>
  <si>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</si>
  <si>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</si>
  <si>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</si>
  <si>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</si>
  <si>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</si>
  <si>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</si>
  <si>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</si>
  <si>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</si>
  <si>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</si>
  <si>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</si>
  <si>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</si>
  <si>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</si>
  <si>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</si>
  <si>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</si>
  <si>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</si>
  <si>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</si>
  <si>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</si>
  <si>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</si>
  <si>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</si>
  <si>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</si>
  <si>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</si>
  <si>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</si>
  <si>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</si>
  <si>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</si>
  <si>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</si>
  <si>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</si>
  <si>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</si>
  <si>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</si>
  <si>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</si>
  <si>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</si>
  <si>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</si>
  <si>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</si>
  <si>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</si>
  <si>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</si>
  <si>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</si>
  <si>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</si>
  <si>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</si>
  <si>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</si>
  <si>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</si>
  <si>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</si>
  <si>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</si>
  <si>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</si>
  <si>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</si>
  <si>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</si>
  <si>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</si>
  <si>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</si>
  <si>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</si>
  <si>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</si>
  <si>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</si>
  <si>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</si>
  <si>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</si>
  <si>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</si>
  <si>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</si>
  <si>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</si>
  <si>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</si>
  <si>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</si>
  <si>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</si>
  <si>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</si>
  <si>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</si>
  <si>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</si>
  <si>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</si>
  <si>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</si>
  <si>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</si>
  <si>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</si>
  <si>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</si>
  <si>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</si>
  <si>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</si>
  <si>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</si>
  <si>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</si>
  <si>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</si>
  <si>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</si>
  <si>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</si>
  <si>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</si>
  <si>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</si>
  <si>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</si>
  <si>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</si>
  <si>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</si>
  <si>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</si>
  <si>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</si>
  <si>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</si>
  <si>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</si>
  <si>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</si>
  <si>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</si>
  <si>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</si>
  <si>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</si>
  <si>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</si>
  <si>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</si>
  <si>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</si>
  <si>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</si>
  <si>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</si>
  <si>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</si>
  <si>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</si>
  <si>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</si>
  <si>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</si>
  <si>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</si>
  <si>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</si>
  <si>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</si>
  <si>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</si>
  <si>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</si>
  <si>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</si>
  <si>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</si>
  <si>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</si>
  <si>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</si>
  <si>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</si>
  <si>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</si>
  <si>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</si>
  <si>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</si>
  <si>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</si>
  <si>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</si>
  <si>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</si>
  <si>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</si>
  <si>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</si>
  <si>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</si>
  <si>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</si>
  <si>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</si>
  <si>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</si>
  <si>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</si>
  <si>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</si>
  <si>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</si>
  <si>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</si>
  <si>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</si>
  <si>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</si>
  <si>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</si>
  <si>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</si>
  <si>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</si>
  <si>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</si>
  <si>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</si>
  <si>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</si>
  <si>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</si>
  <si>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</si>
  <si>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</si>
  <si>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</si>
  <si>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</si>
  <si>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</si>
  <si>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</si>
  <si>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</si>
  <si>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</si>
  <si>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</si>
  <si>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</si>
  <si>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</si>
  <si>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</si>
  <si>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</si>
  <si>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</si>
  <si>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</si>
  <si>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</si>
  <si>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</si>
  <si>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</si>
  <si>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</si>
  <si>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</si>
  <si>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</si>
  <si>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</si>
  <si>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</si>
  <si>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</si>
  <si>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</si>
  <si>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</si>
  <si>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</si>
  <si>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</si>
  <si>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</si>
  <si>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</si>
  <si>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</si>
  <si>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</si>
  <si>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</si>
  <si>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</si>
  <si>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</si>
  <si>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</si>
  <si>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</si>
  <si>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</si>
  <si>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</si>
  <si>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</si>
  <si>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</si>
  <si>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</si>
  <si>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</si>
  <si>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</si>
  <si>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</si>
  <si>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</si>
  <si>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</si>
  <si>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</si>
  <si>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</si>
  <si>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</si>
  <si>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</si>
  <si>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</si>
  <si>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</si>
  <si>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</si>
  <si>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</si>
  <si>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</si>
  <si>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</si>
  <si>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</si>
  <si>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</si>
  <si>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</si>
  <si>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</si>
  <si>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</si>
  <si>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</si>
  <si>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</si>
  <si>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</si>
  <si>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</si>
  <si>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</si>
  <si>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</si>
  <si>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</si>
  <si>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</si>
  <si>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</si>
  <si>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</si>
  <si>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</si>
  <si>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</si>
  <si>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</si>
  <si>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</si>
  <si>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</si>
  <si>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</si>
  <si>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</si>
  <si>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</si>
  <si>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</si>
  <si>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</si>
  <si>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</si>
  <si>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</si>
  <si>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</si>
  <si>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</si>
  <si>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</si>
  <si>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</si>
  <si>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</si>
  <si>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</si>
  <si>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</si>
  <si>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</si>
  <si>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</si>
  <si>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</si>
  <si>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</si>
  <si>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</si>
  <si>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</si>
  <si>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</si>
  <si>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</si>
  <si>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</si>
  <si>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</si>
  <si>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</si>
  <si>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</si>
  <si>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</si>
  <si>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</si>
  <si>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</si>
  <si>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</si>
  <si>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</si>
  <si>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</si>
  <si>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</si>
  <si>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</si>
  <si>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</si>
  <si>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</si>
  <si>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</si>
  <si>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</si>
  <si>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</si>
  <si>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</si>
  <si>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</si>
  <si>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</si>
  <si>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</si>
  <si>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</si>
  <si>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</si>
  <si>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</si>
  <si>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</si>
  <si>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</si>
  <si>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</si>
  <si>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</si>
  <si>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</si>
  <si>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</si>
  <si>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</si>
  <si>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</si>
  <si>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</si>
  <si>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</si>
  <si>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</si>
  <si>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</si>
  <si>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</si>
  <si>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</si>
  <si>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</si>
  <si>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</si>
  <si>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</si>
  <si>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</si>
  <si>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</si>
  <si>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</si>
  <si>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</si>
  <si>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</si>
  <si>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</si>
  <si>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</si>
  <si>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</si>
  <si>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</si>
  <si>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</si>
  <si>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</si>
  <si>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</si>
  <si>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</si>
  <si>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</si>
  <si>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</si>
  <si>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</si>
  <si>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</si>
  <si>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</si>
  <si>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</si>
  <si>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</si>
  <si>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</si>
  <si>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</si>
  <si>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</si>
  <si>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</si>
  <si>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</si>
  <si>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</si>
  <si>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</si>
  <si>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</si>
  <si>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</si>
  <si>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</si>
  <si>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</si>
  <si>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</si>
  <si>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</si>
  <si>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</si>
  <si>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</si>
  <si>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</si>
  <si>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</si>
  <si>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</si>
  <si>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</si>
  <si>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</si>
  <si>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</si>
  <si>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</si>
  <si>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</si>
  <si>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</si>
  <si>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</si>
  <si>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</si>
  <si>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</si>
  <si>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</si>
  <si>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</si>
  <si>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</si>
  <si>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</si>
  <si>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</si>
  <si>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</si>
  <si>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</si>
  <si>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</si>
  <si>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</si>
  <si>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</si>
  <si>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</si>
  <si>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</si>
  <si>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</si>
  <si>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</si>
  <si>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</si>
  <si>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</si>
  <si>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</si>
  <si>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</si>
  <si>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</si>
  <si>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</si>
  <si>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</si>
  <si>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</si>
  <si>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</si>
  <si>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</si>
  <si>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</si>
  <si>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</si>
  <si>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</si>
  <si>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</si>
  <si>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</si>
  <si>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</si>
  <si>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</si>
  <si>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</si>
  <si>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</si>
  <si>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</si>
  <si>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</si>
  <si>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</si>
  <si>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</si>
  <si>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</si>
  <si>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</si>
  <si>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</si>
  <si>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</si>
  <si>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</si>
  <si>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</si>
  <si>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</si>
  <si>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</si>
  <si>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</si>
  <si>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</si>
  <si>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</si>
  <si>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</si>
  <si>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</si>
  <si>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</si>
  <si>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</si>
  <si>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</si>
  <si>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</si>
  <si>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</si>
  <si>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</si>
  <si>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</si>
  <si>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</si>
  <si>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</si>
  <si>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</si>
  <si>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</si>
  <si>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</si>
  <si>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</si>
  <si>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</si>
  <si>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</si>
  <si>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</si>
  <si>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</si>
  <si>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</si>
  <si>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</si>
  <si>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</si>
  <si>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</si>
  <si>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</si>
  <si>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</si>
  <si>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</si>
  <si>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</si>
  <si>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</si>
  <si>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</si>
  <si>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</si>
  <si>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</si>
  <si>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</si>
  <si>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</si>
  <si>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</si>
  <si>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</si>
  <si>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</si>
  <si>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</si>
  <si>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</si>
  <si>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</si>
  <si>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</si>
  <si>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</si>
  <si>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</si>
  <si>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</si>
  <si>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</si>
  <si>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</si>
  <si>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</si>
  <si>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</si>
  <si>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</si>
  <si>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</si>
  <si>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</si>
  <si>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</si>
  <si>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</si>
  <si>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</si>
  <si>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</si>
  <si>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</si>
  <si>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</si>
  <si>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</si>
  <si>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</si>
  <si>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</si>
  <si>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</si>
  <si>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</si>
  <si>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</si>
  <si>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</si>
  <si>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</si>
  <si>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</si>
  <si>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</si>
  <si>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</si>
  <si>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</si>
  <si>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</si>
  <si>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</si>
  <si>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</si>
  <si>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</si>
  <si>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</si>
  <si>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</si>
  <si>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</si>
  <si>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</si>
  <si>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</si>
  <si>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</si>
  <si>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</si>
  <si>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</si>
  <si>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</si>
  <si>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</si>
  <si>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</si>
  <si>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</si>
  <si>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</si>
  <si>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</si>
  <si>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</si>
  <si>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</si>
  <si>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</si>
  <si>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</si>
  <si>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</si>
  <si>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</si>
  <si>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</si>
  <si>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</si>
  <si>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</si>
  <si>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</si>
  <si>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</si>
  <si>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</si>
  <si>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</si>
  <si>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</si>
  <si>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</si>
  <si>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</si>
  <si>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</si>
  <si>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</si>
  <si>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</si>
  <si>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</si>
  <si>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</si>
  <si>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</si>
  <si>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</si>
  <si>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</si>
  <si>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</si>
  <si>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</si>
  <si>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</si>
  <si>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</si>
  <si>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</si>
  <si>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</si>
  <si>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</si>
  <si>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</si>
  <si>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</si>
  <si>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</si>
  <si>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</si>
  <si>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</si>
  <si>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</si>
  <si>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</si>
  <si>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</si>
  <si>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</si>
  <si>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</si>
  <si>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</si>
  <si>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</si>
  <si>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</si>
  <si>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</si>
  <si>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</si>
  <si>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</si>
  <si>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</si>
  <si>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</si>
  <si>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</si>
  <si>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</si>
  <si>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</si>
  <si>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</si>
  <si>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</si>
  <si>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</si>
  <si>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</si>
  <si>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</si>
  <si>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</si>
  <si>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</si>
  <si>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</si>
  <si>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</si>
  <si>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</si>
  <si>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</si>
  <si>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</si>
  <si>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</si>
  <si>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</si>
  <si>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</si>
  <si>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</si>
  <si>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</si>
  <si>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</si>
  <si>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</si>
  <si>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</si>
  <si>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</si>
  <si>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</si>
  <si>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</si>
  <si>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</si>
  <si>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</si>
  <si>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</si>
  <si>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</si>
  <si>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</si>
  <si>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</si>
  <si>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</si>
  <si>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</si>
  <si>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</si>
  <si>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</si>
  <si>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</si>
  <si>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</si>
  <si>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</si>
  <si>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</si>
  <si>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</si>
  <si>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</si>
  <si>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</si>
  <si>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</si>
  <si>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</si>
  <si>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</si>
  <si>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</si>
  <si>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</si>
  <si>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</si>
  <si>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</si>
  <si>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</si>
  <si>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</si>
  <si>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</si>
  <si>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</si>
  <si>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</si>
  <si>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</si>
  <si>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</si>
  <si>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</si>
  <si>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</si>
  <si>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</si>
  <si>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</si>
  <si>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</si>
  <si>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</si>
  <si>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</si>
  <si>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</si>
  <si>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</si>
  <si>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</si>
  <si>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</si>
  <si>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</si>
  <si>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</si>
  <si>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</si>
  <si>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</si>
  <si>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</si>
  <si>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</si>
  <si>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</si>
  <si>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</si>
  <si>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</si>
  <si>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</si>
  <si>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</si>
  <si>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</si>
  <si>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</si>
  <si>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</si>
  <si>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</si>
  <si>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</si>
  <si>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</si>
  <si>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</si>
  <si>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</si>
  <si>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</si>
  <si>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</si>
  <si>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</si>
  <si>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</si>
  <si>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</si>
  <si>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</si>
  <si>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</si>
  <si>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</si>
  <si>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</si>
  <si>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</si>
  <si>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</si>
  <si>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</si>
  <si>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</si>
  <si>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</si>
  <si>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</si>
  <si>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</si>
  <si>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</si>
  <si>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</si>
  <si>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</si>
  <si>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</si>
  <si>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</si>
  <si>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</si>
  <si>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</si>
  <si>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</si>
  <si>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</si>
  <si>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</si>
  <si>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</si>
  <si>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</si>
  <si>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</si>
  <si>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</si>
  <si>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</si>
  <si>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</si>
  <si>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</si>
  <si>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</si>
  <si>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</si>
  <si>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</si>
  <si>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</si>
  <si>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</si>
  <si>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</si>
  <si>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</si>
  <si>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</si>
  <si>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</si>
  <si>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</si>
  <si>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</si>
  <si>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</si>
  <si>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</si>
  <si>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</si>
  <si>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</si>
  <si>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</si>
  <si>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</si>
  <si>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</si>
  <si>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</si>
  <si>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</si>
  <si>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</si>
  <si>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</si>
  <si>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</si>
  <si>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</si>
  <si>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</si>
  <si>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</si>
  <si>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</si>
  <si>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</si>
  <si>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</si>
  <si>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</si>
  <si>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</si>
  <si>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</si>
  <si>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</si>
  <si>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</si>
  <si>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</si>
  <si>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</si>
  <si>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</si>
  <si>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</si>
  <si>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</si>
  <si>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</si>
  <si>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</si>
  <si>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</si>
  <si>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</si>
  <si>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</si>
  <si>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</si>
  <si>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</si>
  <si>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</si>
  <si>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</si>
  <si>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</si>
  <si>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</si>
  <si>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</si>
  <si>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</si>
  <si>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</si>
  <si>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</si>
  <si>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</si>
  <si>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</si>
  <si>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</si>
  <si>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</si>
  <si>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</si>
  <si>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</si>
  <si>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</si>
  <si>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</si>
  <si>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</si>
  <si>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</si>
  <si>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</si>
  <si>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</si>
  <si>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</si>
  <si>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</si>
  <si>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</si>
  <si>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</si>
  <si>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</si>
  <si>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</si>
  <si>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</si>
  <si>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</si>
  <si>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</si>
  <si>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</si>
  <si>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</si>
  <si>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</si>
  <si>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</si>
  <si>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</si>
  <si>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</si>
  <si>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</si>
  <si>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</si>
  <si>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</si>
  <si>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</si>
  <si>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</si>
  <si>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</si>
  <si>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</si>
  <si>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</si>
  <si>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</si>
  <si>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</si>
  <si>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</si>
  <si>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</si>
  <si>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</si>
  <si>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</si>
  <si>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</si>
  <si>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</si>
  <si>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</si>
  <si>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</si>
  <si>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</si>
  <si>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</si>
  <si>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</si>
  <si>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</si>
  <si>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</si>
  <si>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</si>
  <si>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</si>
  <si>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</si>
  <si>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</si>
  <si>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</si>
  <si>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</si>
  <si>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</si>
  <si>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</si>
  <si>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</si>
  <si>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</si>
  <si>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</si>
  <si>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</si>
  <si>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</si>
  <si>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</si>
  <si>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</si>
  <si>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</si>
  <si>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</si>
  <si>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</si>
  <si>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</si>
  <si>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</si>
  <si>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</si>
  <si>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</si>
  <si>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</si>
  <si>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</si>
  <si>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</si>
  <si>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</si>
  <si>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</si>
  <si>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</si>
  <si>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</si>
  <si>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</si>
  <si>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</si>
  <si>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</si>
  <si>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</si>
  <si>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</si>
  <si>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</si>
  <si>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</si>
  <si>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</si>
  <si>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</si>
  <si>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</si>
  <si>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</si>
  <si>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</si>
  <si>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</si>
  <si>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</si>
  <si>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</si>
  <si>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</si>
  <si>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</si>
  <si>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</si>
  <si>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</si>
  <si>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</si>
  <si>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</si>
  <si>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</si>
  <si>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</si>
  <si>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</si>
  <si>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</si>
  <si>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</si>
  <si>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</si>
  <si>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</si>
  <si>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</si>
  <si>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</si>
  <si>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</si>
  <si>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</si>
  <si>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</si>
  <si>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</si>
  <si>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</si>
  <si>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</si>
  <si>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</si>
  <si>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</si>
  <si>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</si>
  <si>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</si>
  <si>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</si>
  <si>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</si>
  <si>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</si>
  <si>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</si>
  <si>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</si>
  <si>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</si>
  <si>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</si>
  <si>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</si>
  <si>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</si>
  <si>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</si>
  <si>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</si>
  <si>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</si>
  <si>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</si>
  <si>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</si>
  <si>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</si>
  <si>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</si>
  <si>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</si>
  <si>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</si>
  <si>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</si>
  <si>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</si>
  <si>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</si>
  <si>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</si>
  <si>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</si>
  <si>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</si>
  <si>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</si>
  <si>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</si>
  <si>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</si>
  <si>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</si>
  <si>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</si>
  <si>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</si>
  <si>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</si>
  <si>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</si>
  <si>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</si>
  <si>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</si>
  <si>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</si>
  <si>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</si>
  <si>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</si>
  <si>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</si>
  <si>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</si>
  <si>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</si>
  <si>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</si>
  <si>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</si>
  <si>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</si>
  <si>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</si>
  <si>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</si>
  <si>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</si>
  <si>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</si>
  <si>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</si>
  <si>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</si>
  <si>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</si>
  <si>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</si>
  <si>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</si>
  <si>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</si>
  <si>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</si>
  <si>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</si>
  <si>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</si>
  <si>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</si>
  <si>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</si>
  <si>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</si>
  <si>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</si>
  <si>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</si>
  <si>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</si>
  <si>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</si>
  <si>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</si>
  <si>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</si>
  <si>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</si>
  <si>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</si>
  <si>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</si>
  <si>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</si>
  <si>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</si>
  <si>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</si>
  <si>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</si>
  <si>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</si>
  <si>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</si>
  <si>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</si>
  <si>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</si>
  <si>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</si>
  <si>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</si>
  <si>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</si>
  <si>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</si>
  <si>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</si>
  <si>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</si>
  <si>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</si>
  <si>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</si>
  <si>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</si>
  <si>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</si>
  <si>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</si>
  <si>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</si>
  <si>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</si>
  <si>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</si>
  <si>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</si>
  <si>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</si>
  <si>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</si>
  <si>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</si>
  <si>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</si>
  <si>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</si>
  <si>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</si>
  <si>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</si>
  <si>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</si>
  <si>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</si>
  <si>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</si>
  <si>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</si>
  <si>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</si>
  <si>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</si>
  <si>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</si>
  <si>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</si>
  <si>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</si>
  <si>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</si>
  <si>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</si>
  <si>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</si>
  <si>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</si>
  <si>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</si>
  <si>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</si>
  <si>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</si>
  <si>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</si>
  <si>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</si>
  <si>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</si>
  <si>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</si>
  <si>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</si>
  <si>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</si>
  <si>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</si>
  <si>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</si>
  <si>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</si>
  <si>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</si>
  <si>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</si>
  <si>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</si>
  <si>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</si>
  <si>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</si>
  <si>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</si>
  <si>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</si>
  <si>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</si>
  <si>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</si>
  <si>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</si>
  <si>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</si>
  <si>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</si>
  <si>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</si>
  <si>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</si>
  <si>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</si>
  <si>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</si>
  <si>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</si>
  <si>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</si>
  <si>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</si>
  <si>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</si>
  <si>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</si>
  <si>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</si>
  <si>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</si>
  <si>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</si>
  <si>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</si>
  <si>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</si>
  <si>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</si>
  <si>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</si>
  <si>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</si>
  <si>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</si>
  <si>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</si>
  <si>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</si>
  <si>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</si>
  <si>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</si>
  <si>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</si>
  <si>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</si>
  <si>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</si>
  <si>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</si>
  <si>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</si>
  <si>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</si>
  <si>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</si>
  <si>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</si>
  <si>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</si>
  <si>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</si>
  <si>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</si>
  <si>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</si>
  <si>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</si>
  <si>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</si>
  <si>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</si>
  <si>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</si>
  <si>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</si>
  <si>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</si>
  <si>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</si>
  <si>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</si>
  <si>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</si>
  <si>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</si>
  <si>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</si>
  <si>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</si>
  <si>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</si>
  <si>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</si>
  <si>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</si>
  <si>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</si>
  <si>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</si>
  <si>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</si>
  <si>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</si>
  <si>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</si>
  <si>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</si>
  <si>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</si>
  <si>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</si>
  <si>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</si>
  <si>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</si>
  <si>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</si>
  <si>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</si>
  <si>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</si>
  <si>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</si>
  <si>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</si>
  <si>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</si>
  <si>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</si>
  <si>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</si>
  <si>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</si>
  <si>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</si>
  <si>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</si>
  <si>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</si>
  <si>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</si>
  <si>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</si>
  <si>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</si>
  <si>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</si>
  <si>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</si>
  <si>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</si>
  <si>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</si>
  <si>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</si>
  <si>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</si>
  <si>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</si>
  <si>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</si>
  <si>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</si>
  <si>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</si>
  <si>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</si>
  <si>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</si>
  <si>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</si>
  <si>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</si>
  <si>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</si>
  <si>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</si>
  <si>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</si>
  <si>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</si>
  <si>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</si>
  <si>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</si>
  <si>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</si>
  <si>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</si>
  <si>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</si>
  <si>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</si>
  <si>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</si>
  <si>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</si>
  <si>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</si>
  <si>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</si>
  <si>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</si>
  <si>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</si>
  <si>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</si>
  <si>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</si>
  <si>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</si>
  <si>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</si>
  <si>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</si>
  <si>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</si>
  <si>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</si>
  <si>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</si>
  <si>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</si>
  <si>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</si>
  <si>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</si>
  <si>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</si>
  <si>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</si>
  <si>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</si>
  <si>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</si>
  <si>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</si>
  <si>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</si>
  <si>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</si>
  <si>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</si>
  <si>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</si>
  <si>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</si>
  <si>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</si>
  <si>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</si>
  <si>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</si>
  <si>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</si>
  <si>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</si>
  <si>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</si>
  <si>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</si>
  <si>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</si>
  <si>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</si>
  <si>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</si>
  <si>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</si>
  <si>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</si>
  <si>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</si>
  <si>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</si>
  <si>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</si>
  <si>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</si>
  <si>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</si>
  <si>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</si>
  <si>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</si>
  <si>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</si>
  <si>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</si>
  <si>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BIBLIOTECA DISTRITAL DE BUENAVENTURA FIDEL ORDONEZ SANTOS</t>
  </si>
  <si>
    <t>ALCALDIA DISTRITAL DE BUENAVENTURA</t>
  </si>
  <si>
    <t>INSTITUTO PABLO V</t>
  </si>
  <si>
    <t>ASOCIACION PARA EL EMPRENDIMIENTO SOCIAL SOSTENIBLE</t>
  </si>
  <si>
    <t>395</t>
  </si>
  <si>
    <t>480</t>
  </si>
  <si>
    <t>471</t>
  </si>
  <si>
    <t>1076</t>
  </si>
  <si>
    <t>465</t>
  </si>
  <si>
    <t>0283</t>
  </si>
  <si>
    <t>357</t>
  </si>
  <si>
    <t>20133652-024</t>
  </si>
  <si>
    <t>002-2012</t>
  </si>
  <si>
    <t>588</t>
  </si>
  <si>
    <t>589</t>
  </si>
  <si>
    <t>415</t>
  </si>
  <si>
    <t>1072</t>
  </si>
  <si>
    <t>1232</t>
  </si>
  <si>
    <t>425</t>
  </si>
  <si>
    <t>499</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</si>
  <si>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</si>
  <si>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</si>
  <si>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</si>
  <si>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</si>
  <si>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</si>
  <si>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</si>
  <si>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</si>
  <si>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</si>
  <si>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</si>
  <si>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</si>
  <si>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</si>
  <si>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 - BUENAVENTURA</t>
  </si>
  <si>
    <t>2437187</t>
  </si>
  <si>
    <t>TUFUNDARENACER@HOTMAIL.COM</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</si>
  <si>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</si>
  <si>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2021-27-27001292020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</si>
</sst>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2711</v>
      </c>
      <c r="D15" s="35"/>
      <c r="E15" s="35"/>
      <c r="F15" s="5"/>
      <c r="G15" s="32" t="s">
        <v>1168</v>
      </c>
      <c r="H15" s="103" t="s">
        <v>628</v>
      </c>
      <c r="I15" s="32" t="s">
        <v>2624</v>
      </c>
      <c r="J15" s="108"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900091351</v>
      </c>
      <c r="C20" s="5"/>
      <c r="D20" s="73"/>
      <c r="E20" s="5"/>
      <c r="F20" s="5"/>
      <c r="G20" s="5"/>
      <c r="H20" s="178"/>
      <c r="I20" s="141" t="s">
        <v>628</v>
      </c>
      <c r="J20" s="142" t="s">
        <v>630</v>
      </c>
      <c r="K20" s="143">
        <v>3770173750</v>
      </c>
      <c r="L20" s="144">
        <v>44194</v>
      </c>
      <c r="M20" s="144">
        <v>44561</v>
      </c>
      <c r="N20" s="127">
        <f>+(M20-L20)/30</f>
        <v>12.233333333333333</v>
      </c>
      <c r="O20" s="130"/>
      <c r="U20" s="126"/>
      <c r="V20" s="105">
        <f ca="1">NOW()</f>
        <v>44194.416803935186</v>
      </c>
      <c r="W20" s="105">
        <f ca="1">NOW()</f>
        <v>44194.416803935186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RENACER</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2664</v>
      </c>
      <c r="C48" s="117" t="s">
        <v>31</v>
      </c>
      <c r="D48" s="114" t="s">
        <v>2680</v>
      </c>
      <c r="E48" s="137">
        <v>41480</v>
      </c>
      <c r="F48" s="137">
        <v>41639</v>
      </c>
      <c r="G48" s="152">
        <f>IF(AND(E48&lt;&gt;"",F48&lt;&gt;""),((F48-E48)/30),"")</f>
        <v>5.3</v>
      </c>
      <c r="H48" s="115" t="s">
        <v>2698</v>
      </c>
      <c r="I48" s="114" t="s">
        <v>421</v>
      </c>
      <c r="J48" s="114" t="s">
        <v>458</v>
      </c>
      <c r="K48" s="116">
        <v>70000000</v>
      </c>
      <c r="L48" s="117" t="s">
        <v>1148</v>
      </c>
      <c r="M48" s="110">
        <v>1</v>
      </c>
      <c r="N48" s="117" t="s">
        <v>27</v>
      </c>
      <c r="O48" s="117" t="s">
        <v>1148</v>
      </c>
      <c r="P48" s="78"/>
    </row>
    <row r="49" spans="1:16" s="6" customFormat="1" ht="24.75" customHeight="1" x14ac:dyDescent="0.25">
      <c r="A49" s="135">
        <v>2</v>
      </c>
      <c r="B49" s="115" t="s">
        <v>2664</v>
      </c>
      <c r="C49" s="117" t="s">
        <v>31</v>
      </c>
      <c r="D49" s="114" t="s">
        <v>2680</v>
      </c>
      <c r="E49" s="137">
        <v>41480</v>
      </c>
      <c r="F49" s="137">
        <v>41639</v>
      </c>
      <c r="G49" s="152">
        <f t="shared" ref="G49:G50" si="2">IF(AND(E49&lt;&gt;"",F49&lt;&gt;""),((F49-E49)/30),"")</f>
        <v>5.3</v>
      </c>
      <c r="H49" s="115" t="s">
        <v>2698</v>
      </c>
      <c r="I49" s="114" t="s">
        <v>421</v>
      </c>
      <c r="J49" s="114" t="s">
        <v>432</v>
      </c>
      <c r="K49" s="116">
        <v>70000000</v>
      </c>
      <c r="L49" s="117" t="s">
        <v>1148</v>
      </c>
      <c r="M49" s="110">
        <v>1</v>
      </c>
      <c r="N49" s="117" t="s">
        <v>27</v>
      </c>
      <c r="O49" s="117" t="s">
        <v>1148</v>
      </c>
      <c r="P49" s="78"/>
    </row>
    <row r="50" spans="1:16" s="6" customFormat="1" ht="24.75" customHeight="1" x14ac:dyDescent="0.25">
      <c r="A50" s="135">
        <v>3</v>
      </c>
      <c r="B50" s="115" t="s">
        <v>2664</v>
      </c>
      <c r="C50" s="117" t="s">
        <v>31</v>
      </c>
      <c r="D50" s="114" t="s">
        <v>2680</v>
      </c>
      <c r="E50" s="137">
        <v>41480</v>
      </c>
      <c r="F50" s="137">
        <v>41639</v>
      </c>
      <c r="G50" s="152">
        <f t="shared" si="2"/>
        <v>5.3</v>
      </c>
      <c r="H50" s="115" t="s">
        <v>2698</v>
      </c>
      <c r="I50" s="114" t="s">
        <v>421</v>
      </c>
      <c r="J50" s="114" t="s">
        <v>449</v>
      </c>
      <c r="K50" s="116">
        <v>70000000</v>
      </c>
      <c r="L50" s="117" t="s">
        <v>1148</v>
      </c>
      <c r="M50" s="110">
        <v>1</v>
      </c>
      <c r="N50" s="117" t="s">
        <v>27</v>
      </c>
      <c r="O50" s="117" t="s">
        <v>1148</v>
      </c>
      <c r="P50" s="78"/>
    </row>
    <row r="51" spans="1:16" s="6" customFormat="1" ht="24.75" customHeight="1" outlineLevel="1" x14ac:dyDescent="0.25">
      <c r="A51" s="135">
        <v>4</v>
      </c>
      <c r="B51" s="115" t="s">
        <v>2664</v>
      </c>
      <c r="C51" s="117" t="s">
        <v>31</v>
      </c>
      <c r="D51" s="114" t="s">
        <v>2681</v>
      </c>
      <c r="E51" s="137">
        <v>42671</v>
      </c>
      <c r="F51" s="137">
        <v>42720</v>
      </c>
      <c r="G51" s="152">
        <f t="shared" ref="G51:G107" si="3">IF(AND(E51&lt;&gt;"",F51&lt;&gt;""),((F51-E51)/30),"")</f>
        <v>1.6333333333333333</v>
      </c>
      <c r="H51" s="115" t="s">
        <v>2699</v>
      </c>
      <c r="I51" s="114" t="s">
        <v>110</v>
      </c>
      <c r="J51" s="114" t="s">
        <v>782</v>
      </c>
      <c r="K51" s="116">
        <v>989073855</v>
      </c>
      <c r="L51" s="117" t="s">
        <v>1148</v>
      </c>
      <c r="M51" s="110">
        <v>1</v>
      </c>
      <c r="N51" s="117" t="s">
        <v>27</v>
      </c>
      <c r="O51" s="117" t="s">
        <v>26</v>
      </c>
      <c r="P51" s="78"/>
    </row>
    <row r="52" spans="1:16" s="7" customFormat="1" ht="24.75" customHeight="1" outlineLevel="1" x14ac:dyDescent="0.25">
      <c r="A52" s="136">
        <v>5</v>
      </c>
      <c r="B52" s="115" t="s">
        <v>2664</v>
      </c>
      <c r="C52" s="117" t="s">
        <v>31</v>
      </c>
      <c r="D52" s="114" t="s">
        <v>2682</v>
      </c>
      <c r="E52" s="137">
        <v>42672</v>
      </c>
      <c r="F52" s="137">
        <v>42721</v>
      </c>
      <c r="G52" s="152">
        <f t="shared" si="3"/>
        <v>1.6333333333333333</v>
      </c>
      <c r="H52" s="112" t="s">
        <v>2700</v>
      </c>
      <c r="I52" s="114" t="s">
        <v>110</v>
      </c>
      <c r="J52" s="114" t="s">
        <v>819</v>
      </c>
      <c r="K52" s="116">
        <v>314884557</v>
      </c>
      <c r="L52" s="117" t="s">
        <v>1148</v>
      </c>
      <c r="M52" s="110">
        <v>1</v>
      </c>
      <c r="N52" s="117" t="s">
        <v>27</v>
      </c>
      <c r="O52" s="117" t="s">
        <v>26</v>
      </c>
      <c r="P52" s="79"/>
    </row>
    <row r="53" spans="1:16" s="7" customFormat="1" ht="24.75" customHeight="1" outlineLevel="1" x14ac:dyDescent="0.25">
      <c r="A53" s="136">
        <v>6</v>
      </c>
      <c r="B53" s="115" t="s">
        <v>2664</v>
      </c>
      <c r="C53" s="117" t="s">
        <v>31</v>
      </c>
      <c r="D53" s="114" t="s">
        <v>2682</v>
      </c>
      <c r="E53" s="137">
        <v>42672</v>
      </c>
      <c r="F53" s="137">
        <v>42721</v>
      </c>
      <c r="G53" s="152">
        <f t="shared" si="3"/>
        <v>1.6333333333333333</v>
      </c>
      <c r="H53" s="112" t="s">
        <v>2700</v>
      </c>
      <c r="I53" s="114" t="s">
        <v>110</v>
      </c>
      <c r="J53" s="114" t="s">
        <v>802</v>
      </c>
      <c r="K53" s="116">
        <v>314884557</v>
      </c>
      <c r="L53" s="117" t="s">
        <v>1148</v>
      </c>
      <c r="M53" s="110">
        <v>1</v>
      </c>
      <c r="N53" s="117" t="s">
        <v>27</v>
      </c>
      <c r="O53" s="117" t="s">
        <v>26</v>
      </c>
      <c r="P53" s="79"/>
    </row>
    <row r="54" spans="1:16" s="7" customFormat="1" ht="24.75" customHeight="1" outlineLevel="1" x14ac:dyDescent="0.25">
      <c r="A54" s="136">
        <v>7</v>
      </c>
      <c r="B54" s="115" t="s">
        <v>2664</v>
      </c>
      <c r="C54" s="117" t="s">
        <v>31</v>
      </c>
      <c r="D54" s="114" t="s">
        <v>2682</v>
      </c>
      <c r="E54" s="137">
        <v>42672</v>
      </c>
      <c r="F54" s="137">
        <v>42721</v>
      </c>
      <c r="G54" s="152">
        <f t="shared" si="3"/>
        <v>1.6333333333333333</v>
      </c>
      <c r="H54" s="115" t="s">
        <v>2700</v>
      </c>
      <c r="I54" s="114" t="s">
        <v>110</v>
      </c>
      <c r="J54" s="114" t="s">
        <v>782</v>
      </c>
      <c r="K54" s="116">
        <v>314884557</v>
      </c>
      <c r="L54" s="117" t="s">
        <v>1148</v>
      </c>
      <c r="M54" s="110">
        <v>1</v>
      </c>
      <c r="N54" s="117" t="s">
        <v>27</v>
      </c>
      <c r="O54" s="117" t="s">
        <v>26</v>
      </c>
      <c r="P54" s="79"/>
    </row>
    <row r="55" spans="1:16" s="7" customFormat="1" ht="24.75" customHeight="1" outlineLevel="1" x14ac:dyDescent="0.25">
      <c r="A55" s="136">
        <v>8</v>
      </c>
      <c r="B55" s="115" t="s">
        <v>2664</v>
      </c>
      <c r="C55" s="117" t="s">
        <v>31</v>
      </c>
      <c r="D55" s="114" t="s">
        <v>2682</v>
      </c>
      <c r="E55" s="137">
        <v>42672</v>
      </c>
      <c r="F55" s="137">
        <v>42721</v>
      </c>
      <c r="G55" s="152">
        <f t="shared" si="3"/>
        <v>1.6333333333333333</v>
      </c>
      <c r="H55" s="115" t="s">
        <v>2700</v>
      </c>
      <c r="I55" s="114" t="s">
        <v>110</v>
      </c>
      <c r="J55" s="114" t="s">
        <v>804</v>
      </c>
      <c r="K55" s="116">
        <v>314884557</v>
      </c>
      <c r="L55" s="117" t="s">
        <v>1148</v>
      </c>
      <c r="M55" s="110">
        <v>1</v>
      </c>
      <c r="N55" s="117" t="s">
        <v>27</v>
      </c>
      <c r="O55" s="117" t="s">
        <v>26</v>
      </c>
      <c r="P55" s="79"/>
    </row>
    <row r="56" spans="1:16" s="7" customFormat="1" ht="24.75" customHeight="1" outlineLevel="1" x14ac:dyDescent="0.25">
      <c r="A56" s="136">
        <v>9</v>
      </c>
      <c r="B56" s="115" t="s">
        <v>2664</v>
      </c>
      <c r="C56" s="117" t="s">
        <v>31</v>
      </c>
      <c r="D56" s="114" t="s">
        <v>2683</v>
      </c>
      <c r="E56" s="137">
        <v>43085</v>
      </c>
      <c r="F56" s="137">
        <v>43373</v>
      </c>
      <c r="G56" s="152">
        <f t="shared" si="3"/>
        <v>9.6</v>
      </c>
      <c r="H56" s="115" t="s">
        <v>2700</v>
      </c>
      <c r="I56" s="114" t="s">
        <v>1155</v>
      </c>
      <c r="J56" s="114" t="s">
        <v>1039</v>
      </c>
      <c r="K56" s="111">
        <v>1370058640</v>
      </c>
      <c r="L56" s="117" t="s">
        <v>1148</v>
      </c>
      <c r="M56" s="110">
        <v>1</v>
      </c>
      <c r="N56" s="117" t="s">
        <v>27</v>
      </c>
      <c r="O56" s="117" t="s">
        <v>26</v>
      </c>
      <c r="P56" s="79"/>
    </row>
    <row r="57" spans="1:16" s="7" customFormat="1" ht="24.75" customHeight="1" outlineLevel="1" x14ac:dyDescent="0.25">
      <c r="A57" s="136">
        <v>10</v>
      </c>
      <c r="B57" s="115" t="s">
        <v>2664</v>
      </c>
      <c r="C57" s="117" t="s">
        <v>31</v>
      </c>
      <c r="D57" s="114" t="s">
        <v>2684</v>
      </c>
      <c r="E57" s="137">
        <v>43397</v>
      </c>
      <c r="F57" s="137">
        <v>43434</v>
      </c>
      <c r="G57" s="152">
        <f t="shared" si="3"/>
        <v>1.2333333333333334</v>
      </c>
      <c r="H57" s="115" t="s">
        <v>2700</v>
      </c>
      <c r="I57" s="114" t="s">
        <v>1155</v>
      </c>
      <c r="J57" s="114" t="s">
        <v>1039</v>
      </c>
      <c r="K57" s="111">
        <v>224553604</v>
      </c>
      <c r="L57" s="117" t="s">
        <v>1148</v>
      </c>
      <c r="M57" s="110">
        <v>1</v>
      </c>
      <c r="N57" s="117" t="s">
        <v>27</v>
      </c>
      <c r="O57" s="117" t="s">
        <v>26</v>
      </c>
      <c r="P57" s="79"/>
    </row>
    <row r="58" spans="1:16" s="7" customFormat="1" ht="24.75" customHeight="1" outlineLevel="1" x14ac:dyDescent="0.25">
      <c r="A58" s="136">
        <v>11</v>
      </c>
      <c r="B58" s="115" t="s">
        <v>2664</v>
      </c>
      <c r="C58" s="117" t="s">
        <v>31</v>
      </c>
      <c r="D58" s="114" t="s">
        <v>2685</v>
      </c>
      <c r="E58" s="137">
        <v>43483</v>
      </c>
      <c r="F58" s="137">
        <v>43819</v>
      </c>
      <c r="G58" s="152">
        <f t="shared" si="3"/>
        <v>11.2</v>
      </c>
      <c r="H58" s="115" t="s">
        <v>2700</v>
      </c>
      <c r="I58" s="114" t="s">
        <v>1155</v>
      </c>
      <c r="J58" s="114" t="s">
        <v>1039</v>
      </c>
      <c r="K58" s="111">
        <v>2331542291</v>
      </c>
      <c r="L58" s="117" t="s">
        <v>1148</v>
      </c>
      <c r="M58" s="110">
        <v>1</v>
      </c>
      <c r="N58" s="117" t="s">
        <v>27</v>
      </c>
      <c r="O58" s="117" t="s">
        <v>26</v>
      </c>
      <c r="P58" s="79"/>
    </row>
    <row r="59" spans="1:16" s="7" customFormat="1" ht="24.75" customHeight="1" outlineLevel="1" x14ac:dyDescent="0.25">
      <c r="A59" s="136">
        <v>12</v>
      </c>
      <c r="B59" s="115" t="s">
        <v>2664</v>
      </c>
      <c r="C59" s="117" t="s">
        <v>31</v>
      </c>
      <c r="D59" s="114" t="s">
        <v>2686</v>
      </c>
      <c r="E59" s="137">
        <v>43922</v>
      </c>
      <c r="F59" s="137">
        <v>44165</v>
      </c>
      <c r="G59" s="152">
        <f t="shared" si="3"/>
        <v>8.1</v>
      </c>
      <c r="H59" s="115" t="s">
        <v>2700</v>
      </c>
      <c r="I59" s="114" t="s">
        <v>421</v>
      </c>
      <c r="J59" s="114" t="s">
        <v>432</v>
      </c>
      <c r="K59" s="116">
        <v>2435108767</v>
      </c>
      <c r="L59" s="117" t="s">
        <v>1148</v>
      </c>
      <c r="M59" s="110">
        <v>1</v>
      </c>
      <c r="N59" s="117" t="s">
        <v>2634</v>
      </c>
      <c r="O59" s="117" t="s">
        <v>1148</v>
      </c>
      <c r="P59" s="79"/>
    </row>
    <row r="60" spans="1:16" s="7" customFormat="1" ht="24.75" customHeight="1" outlineLevel="1" x14ac:dyDescent="0.25">
      <c r="A60" s="136">
        <v>13</v>
      </c>
      <c r="B60" s="115" t="s">
        <v>2664</v>
      </c>
      <c r="C60" s="117" t="s">
        <v>31</v>
      </c>
      <c r="D60" s="114" t="s">
        <v>2686</v>
      </c>
      <c r="E60" s="137">
        <v>43922</v>
      </c>
      <c r="F60" s="137">
        <v>44165</v>
      </c>
      <c r="G60" s="152">
        <f t="shared" si="3"/>
        <v>8.1</v>
      </c>
      <c r="H60" s="115" t="s">
        <v>2700</v>
      </c>
      <c r="I60" s="114" t="s">
        <v>421</v>
      </c>
      <c r="J60" s="114" t="s">
        <v>458</v>
      </c>
      <c r="K60" s="116">
        <v>2435108767</v>
      </c>
      <c r="L60" s="117" t="s">
        <v>1148</v>
      </c>
      <c r="M60" s="110">
        <v>1</v>
      </c>
      <c r="N60" s="117" t="s">
        <v>2634</v>
      </c>
      <c r="O60" s="117" t="s">
        <v>1148</v>
      </c>
      <c r="P60" s="79"/>
    </row>
    <row r="61" spans="1:16" s="7" customFormat="1" ht="24.75" customHeight="1" outlineLevel="1" x14ac:dyDescent="0.25">
      <c r="A61" s="136">
        <v>14</v>
      </c>
      <c r="B61" s="115" t="s">
        <v>2676</v>
      </c>
      <c r="C61" s="117" t="s">
        <v>31</v>
      </c>
      <c r="D61" s="114" t="s">
        <v>2686</v>
      </c>
      <c r="E61" s="137">
        <v>43922</v>
      </c>
      <c r="F61" s="137">
        <v>44165</v>
      </c>
      <c r="G61" s="152">
        <f t="shared" si="3"/>
        <v>8.1</v>
      </c>
      <c r="H61" s="115" t="s">
        <v>2701</v>
      </c>
      <c r="I61" s="114" t="s">
        <v>421</v>
      </c>
      <c r="J61" s="114" t="s">
        <v>445</v>
      </c>
      <c r="K61" s="116">
        <v>2435108767</v>
      </c>
      <c r="L61" s="117" t="s">
        <v>1148</v>
      </c>
      <c r="M61" s="110">
        <v>1</v>
      </c>
      <c r="N61" s="117" t="s">
        <v>27</v>
      </c>
      <c r="O61" s="117" t="s">
        <v>1148</v>
      </c>
      <c r="P61" s="79"/>
    </row>
    <row r="62" spans="1:16" s="7" customFormat="1" ht="24.75" customHeight="1" outlineLevel="1" x14ac:dyDescent="0.25">
      <c r="A62" s="136">
        <v>15</v>
      </c>
      <c r="B62" s="115" t="s">
        <v>2677</v>
      </c>
      <c r="C62" s="117" t="s">
        <v>31</v>
      </c>
      <c r="D62" s="114" t="s">
        <v>2687</v>
      </c>
      <c r="E62" s="137">
        <v>41530</v>
      </c>
      <c r="F62" s="137">
        <v>41560</v>
      </c>
      <c r="G62" s="152">
        <f t="shared" si="3"/>
        <v>1</v>
      </c>
      <c r="H62" s="115" t="s">
        <v>2702</v>
      </c>
      <c r="I62" s="114" t="s">
        <v>1155</v>
      </c>
      <c r="J62" s="114" t="s">
        <v>1039</v>
      </c>
      <c r="K62" s="116">
        <v>37000000</v>
      </c>
      <c r="L62" s="117" t="s">
        <v>1148</v>
      </c>
      <c r="M62" s="110">
        <v>1</v>
      </c>
      <c r="N62" s="117" t="s">
        <v>27</v>
      </c>
      <c r="O62" s="117" t="s">
        <v>1148</v>
      </c>
      <c r="P62" s="79"/>
    </row>
    <row r="63" spans="1:16" s="7" customFormat="1" ht="24.75" customHeight="1" outlineLevel="1" x14ac:dyDescent="0.25">
      <c r="A63" s="136">
        <v>16</v>
      </c>
      <c r="B63" s="115" t="s">
        <v>2678</v>
      </c>
      <c r="C63" s="117" t="s">
        <v>32</v>
      </c>
      <c r="D63" s="114" t="s">
        <v>2688</v>
      </c>
      <c r="E63" s="137">
        <v>41003</v>
      </c>
      <c r="F63" s="137">
        <v>41368</v>
      </c>
      <c r="G63" s="152">
        <f t="shared" si="3"/>
        <v>12.166666666666666</v>
      </c>
      <c r="H63" s="115" t="s">
        <v>2703</v>
      </c>
      <c r="I63" s="114" t="s">
        <v>1155</v>
      </c>
      <c r="J63" s="114" t="s">
        <v>1039</v>
      </c>
      <c r="K63" s="116">
        <v>105000000</v>
      </c>
      <c r="L63" s="117" t="s">
        <v>1148</v>
      </c>
      <c r="M63" s="110">
        <v>1</v>
      </c>
      <c r="N63" s="117" t="s">
        <v>27</v>
      </c>
      <c r="O63" s="117" t="s">
        <v>1148</v>
      </c>
      <c r="P63" s="79"/>
    </row>
    <row r="64" spans="1:16" s="7" customFormat="1" ht="24.75" customHeight="1" outlineLevel="1" x14ac:dyDescent="0.25">
      <c r="A64" s="136">
        <v>17</v>
      </c>
      <c r="B64" s="115" t="s">
        <v>2664</v>
      </c>
      <c r="C64" s="117" t="s">
        <v>31</v>
      </c>
      <c r="D64" s="114" t="s">
        <v>2689</v>
      </c>
      <c r="E64" s="137">
        <v>42719</v>
      </c>
      <c r="F64" s="137">
        <v>43084</v>
      </c>
      <c r="G64" s="152">
        <f t="shared" si="3"/>
        <v>12.166666666666666</v>
      </c>
      <c r="H64" s="115" t="s">
        <v>2699</v>
      </c>
      <c r="I64" s="114" t="s">
        <v>110</v>
      </c>
      <c r="J64" s="114" t="s">
        <v>138</v>
      </c>
      <c r="K64" s="116">
        <v>3785409312</v>
      </c>
      <c r="L64" s="117" t="s">
        <v>1148</v>
      </c>
      <c r="M64" s="110">
        <v>1</v>
      </c>
      <c r="N64" s="117" t="s">
        <v>27</v>
      </c>
      <c r="O64" s="117" t="s">
        <v>26</v>
      </c>
      <c r="P64" s="79"/>
    </row>
    <row r="65" spans="1:16" s="7" customFormat="1" ht="24.75" customHeight="1" outlineLevel="1" x14ac:dyDescent="0.25">
      <c r="A65" s="136">
        <v>18</v>
      </c>
      <c r="B65" s="115" t="s">
        <v>2664</v>
      </c>
      <c r="C65" s="117" t="s">
        <v>31</v>
      </c>
      <c r="D65" s="114" t="s">
        <v>2690</v>
      </c>
      <c r="E65" s="137">
        <v>42719</v>
      </c>
      <c r="F65" s="137">
        <v>43084</v>
      </c>
      <c r="G65" s="152">
        <f t="shared" si="3"/>
        <v>12.166666666666666</v>
      </c>
      <c r="H65" s="115" t="s">
        <v>2699</v>
      </c>
      <c r="I65" s="114" t="s">
        <v>110</v>
      </c>
      <c r="J65" s="114" t="s">
        <v>782</v>
      </c>
      <c r="K65" s="116">
        <v>3785409312</v>
      </c>
      <c r="L65" s="117" t="s">
        <v>1148</v>
      </c>
      <c r="M65" s="110">
        <v>1</v>
      </c>
      <c r="N65" s="117" t="s">
        <v>27</v>
      </c>
      <c r="O65" s="117" t="s">
        <v>26</v>
      </c>
      <c r="P65" s="79"/>
    </row>
    <row r="66" spans="1:16" s="7" customFormat="1" ht="24.75" customHeight="1" outlineLevel="1" x14ac:dyDescent="0.25">
      <c r="A66" s="136">
        <v>19</v>
      </c>
      <c r="B66" s="115" t="s">
        <v>2664</v>
      </c>
      <c r="C66" s="117" t="s">
        <v>31</v>
      </c>
      <c r="D66" s="114" t="s">
        <v>2691</v>
      </c>
      <c r="E66" s="137">
        <v>42399</v>
      </c>
      <c r="F66" s="137">
        <v>42674</v>
      </c>
      <c r="G66" s="152">
        <f t="shared" si="3"/>
        <v>9.1666666666666661</v>
      </c>
      <c r="H66" s="115" t="s">
        <v>2699</v>
      </c>
      <c r="I66" s="114" t="s">
        <v>1155</v>
      </c>
      <c r="J66" s="114" t="s">
        <v>1039</v>
      </c>
      <c r="K66" s="116">
        <v>1539042954</v>
      </c>
      <c r="L66" s="117" t="s">
        <v>1148</v>
      </c>
      <c r="M66" s="110">
        <v>1</v>
      </c>
      <c r="N66" s="117" t="s">
        <v>27</v>
      </c>
      <c r="O66" s="117" t="s">
        <v>26</v>
      </c>
      <c r="P66" s="79"/>
    </row>
    <row r="67" spans="1:16" s="7" customFormat="1" ht="24.75" customHeight="1" outlineLevel="1" x14ac:dyDescent="0.25">
      <c r="A67" s="136">
        <v>20</v>
      </c>
      <c r="B67" s="115" t="s">
        <v>2664</v>
      </c>
      <c r="C67" s="117" t="s">
        <v>31</v>
      </c>
      <c r="D67" s="114" t="s">
        <v>2692</v>
      </c>
      <c r="E67" s="137">
        <v>42675</v>
      </c>
      <c r="F67" s="137">
        <v>42719</v>
      </c>
      <c r="G67" s="152">
        <f t="shared" si="3"/>
        <v>1.4666666666666666</v>
      </c>
      <c r="H67" s="115" t="s">
        <v>2699</v>
      </c>
      <c r="I67" s="114" t="s">
        <v>1155</v>
      </c>
      <c r="J67" s="114" t="s">
        <v>1039</v>
      </c>
      <c r="K67" s="116">
        <v>425839008</v>
      </c>
      <c r="L67" s="117" t="s">
        <v>1148</v>
      </c>
      <c r="M67" s="110">
        <v>1</v>
      </c>
      <c r="N67" s="117" t="s">
        <v>27</v>
      </c>
      <c r="O67" s="117" t="s">
        <v>26</v>
      </c>
      <c r="P67" s="79"/>
    </row>
    <row r="68" spans="1:16" s="7" customFormat="1" ht="24.75" customHeight="1" outlineLevel="1" x14ac:dyDescent="0.25">
      <c r="A68" s="136">
        <v>21</v>
      </c>
      <c r="B68" s="115" t="s">
        <v>2664</v>
      </c>
      <c r="C68" s="117" t="s">
        <v>31</v>
      </c>
      <c r="D68" s="114" t="s">
        <v>2693</v>
      </c>
      <c r="E68" s="137">
        <v>42718</v>
      </c>
      <c r="F68" s="137">
        <v>43085</v>
      </c>
      <c r="G68" s="152">
        <f t="shared" si="3"/>
        <v>12.233333333333333</v>
      </c>
      <c r="H68" s="115" t="s">
        <v>2699</v>
      </c>
      <c r="I68" s="114" t="s">
        <v>1155</v>
      </c>
      <c r="J68" s="114" t="s">
        <v>1039</v>
      </c>
      <c r="K68" s="116">
        <v>2388464509</v>
      </c>
      <c r="L68" s="117" t="s">
        <v>1148</v>
      </c>
      <c r="M68" s="110">
        <v>1</v>
      </c>
      <c r="N68" s="117" t="s">
        <v>27</v>
      </c>
      <c r="O68" s="117" t="s">
        <v>26</v>
      </c>
      <c r="P68" s="79"/>
    </row>
    <row r="69" spans="1:16" s="7" customFormat="1" ht="24.75" customHeight="1" outlineLevel="1" x14ac:dyDescent="0.25">
      <c r="A69" s="136">
        <v>22</v>
      </c>
      <c r="B69" s="115" t="s">
        <v>2664</v>
      </c>
      <c r="C69" s="117" t="s">
        <v>31</v>
      </c>
      <c r="D69" s="114" t="s">
        <v>2694</v>
      </c>
      <c r="E69" s="137">
        <v>42616</v>
      </c>
      <c r="F69" s="137">
        <v>42675</v>
      </c>
      <c r="G69" s="152">
        <f t="shared" si="3"/>
        <v>1.9666666666666666</v>
      </c>
      <c r="H69" s="115" t="s">
        <v>2699</v>
      </c>
      <c r="I69" s="114" t="s">
        <v>110</v>
      </c>
      <c r="J69" s="114" t="s">
        <v>804</v>
      </c>
      <c r="K69" s="116">
        <v>1363343475</v>
      </c>
      <c r="L69" s="117" t="s">
        <v>1148</v>
      </c>
      <c r="M69" s="110">
        <v>1</v>
      </c>
      <c r="N69" s="117" t="s">
        <v>27</v>
      </c>
      <c r="O69" s="117" t="s">
        <v>26</v>
      </c>
      <c r="P69" s="79"/>
    </row>
    <row r="70" spans="1:16" s="7" customFormat="1" ht="24.75" customHeight="1" outlineLevel="1" x14ac:dyDescent="0.25">
      <c r="A70" s="136">
        <v>23</v>
      </c>
      <c r="B70" s="115" t="s">
        <v>2664</v>
      </c>
      <c r="C70" s="117" t="s">
        <v>31</v>
      </c>
      <c r="D70" s="114" t="s">
        <v>2694</v>
      </c>
      <c r="E70" s="137">
        <v>42616</v>
      </c>
      <c r="F70" s="137">
        <v>42675</v>
      </c>
      <c r="G70" s="152">
        <f t="shared" si="3"/>
        <v>1.9666666666666666</v>
      </c>
      <c r="H70" s="115" t="s">
        <v>2699</v>
      </c>
      <c r="I70" s="114" t="s">
        <v>110</v>
      </c>
      <c r="J70" s="114" t="s">
        <v>802</v>
      </c>
      <c r="K70" s="116">
        <v>1363343475</v>
      </c>
      <c r="L70" s="117" t="s">
        <v>1148</v>
      </c>
      <c r="M70" s="110">
        <v>1</v>
      </c>
      <c r="N70" s="117" t="s">
        <v>27</v>
      </c>
      <c r="O70" s="117" t="s">
        <v>26</v>
      </c>
      <c r="P70" s="79"/>
    </row>
    <row r="71" spans="1:16" s="7" customFormat="1" ht="24.75" customHeight="1" outlineLevel="1" x14ac:dyDescent="0.25">
      <c r="A71" s="136">
        <v>24</v>
      </c>
      <c r="B71" s="115" t="s">
        <v>2664</v>
      </c>
      <c r="C71" s="117" t="s">
        <v>31</v>
      </c>
      <c r="D71" s="114" t="s">
        <v>2694</v>
      </c>
      <c r="E71" s="137">
        <v>42616</v>
      </c>
      <c r="F71" s="137">
        <v>42675</v>
      </c>
      <c r="G71" s="152">
        <f t="shared" si="3"/>
        <v>1.9666666666666666</v>
      </c>
      <c r="H71" s="115" t="s">
        <v>2699</v>
      </c>
      <c r="I71" s="114" t="s">
        <v>110</v>
      </c>
      <c r="J71" s="114" t="s">
        <v>138</v>
      </c>
      <c r="K71" s="116">
        <v>1363343475</v>
      </c>
      <c r="L71" s="117" t="s">
        <v>1148</v>
      </c>
      <c r="M71" s="110">
        <v>1</v>
      </c>
      <c r="N71" s="117" t="s">
        <v>27</v>
      </c>
      <c r="O71" s="117" t="s">
        <v>26</v>
      </c>
      <c r="P71" s="79"/>
    </row>
    <row r="72" spans="1:16" s="7" customFormat="1" ht="24.75" customHeight="1" outlineLevel="1" x14ac:dyDescent="0.25">
      <c r="A72" s="136">
        <v>25</v>
      </c>
      <c r="B72" s="115" t="s">
        <v>2664</v>
      </c>
      <c r="C72" s="117" t="s">
        <v>31</v>
      </c>
      <c r="D72" s="114" t="s">
        <v>2695</v>
      </c>
      <c r="E72" s="137">
        <v>42676</v>
      </c>
      <c r="F72" s="137">
        <v>43313</v>
      </c>
      <c r="G72" s="152">
        <f t="shared" si="3"/>
        <v>21.233333333333334</v>
      </c>
      <c r="H72" s="115" t="s">
        <v>2699</v>
      </c>
      <c r="I72" s="114" t="s">
        <v>110</v>
      </c>
      <c r="J72" s="114" t="s">
        <v>819</v>
      </c>
      <c r="K72" s="116">
        <v>3484967996</v>
      </c>
      <c r="L72" s="117" t="s">
        <v>1148</v>
      </c>
      <c r="M72" s="110">
        <v>1</v>
      </c>
      <c r="N72" s="117" t="s">
        <v>27</v>
      </c>
      <c r="O72" s="117" t="s">
        <v>26</v>
      </c>
      <c r="P72" s="79"/>
    </row>
    <row r="73" spans="1:16" s="7" customFormat="1" ht="24.75" customHeight="1" outlineLevel="1" x14ac:dyDescent="0.25">
      <c r="A73" s="136">
        <v>26</v>
      </c>
      <c r="B73" s="115" t="s">
        <v>2679</v>
      </c>
      <c r="C73" s="117" t="s">
        <v>31</v>
      </c>
      <c r="D73" s="114" t="s">
        <v>2696</v>
      </c>
      <c r="E73" s="137">
        <v>43773</v>
      </c>
      <c r="F73" s="137">
        <v>44139</v>
      </c>
      <c r="G73" s="152">
        <f t="shared" si="3"/>
        <v>12.2</v>
      </c>
      <c r="H73" s="115" t="s">
        <v>2704</v>
      </c>
      <c r="I73" s="114" t="s">
        <v>1155</v>
      </c>
      <c r="J73" s="114" t="s">
        <v>1035</v>
      </c>
      <c r="K73" s="116">
        <v>45000000</v>
      </c>
      <c r="L73" s="117" t="s">
        <v>1148</v>
      </c>
      <c r="M73" s="110">
        <v>1</v>
      </c>
      <c r="N73" s="117" t="s">
        <v>27</v>
      </c>
      <c r="O73" s="117" t="s">
        <v>1148</v>
      </c>
      <c r="P73" s="79"/>
    </row>
    <row r="74" spans="1:16" s="7" customFormat="1" ht="24.75" customHeight="1" outlineLevel="1" x14ac:dyDescent="0.25">
      <c r="A74" s="136">
        <v>27</v>
      </c>
      <c r="B74" s="115" t="s">
        <v>2679</v>
      </c>
      <c r="C74" s="117" t="s">
        <v>32</v>
      </c>
      <c r="D74" s="114" t="s">
        <v>2696</v>
      </c>
      <c r="E74" s="137">
        <v>43773</v>
      </c>
      <c r="F74" s="137">
        <v>44139</v>
      </c>
      <c r="G74" s="152">
        <f t="shared" si="3"/>
        <v>12.2</v>
      </c>
      <c r="H74" s="115" t="s">
        <v>2704</v>
      </c>
      <c r="I74" s="114" t="s">
        <v>1155</v>
      </c>
      <c r="J74" s="114" t="s">
        <v>1053</v>
      </c>
      <c r="K74" s="116">
        <v>45000000</v>
      </c>
      <c r="L74" s="117" t="s">
        <v>1148</v>
      </c>
      <c r="M74" s="110">
        <v>1</v>
      </c>
      <c r="N74" s="117" t="s">
        <v>27</v>
      </c>
      <c r="O74" s="117" t="s">
        <v>1148</v>
      </c>
      <c r="P74" s="79"/>
    </row>
    <row r="75" spans="1:16" s="7" customFormat="1" ht="24.75" customHeight="1" outlineLevel="1" x14ac:dyDescent="0.25">
      <c r="A75" s="136">
        <v>28</v>
      </c>
      <c r="B75" s="115" t="s">
        <v>2679</v>
      </c>
      <c r="C75" s="117" t="s">
        <v>32</v>
      </c>
      <c r="D75" s="114" t="s">
        <v>2696</v>
      </c>
      <c r="E75" s="137">
        <v>43773</v>
      </c>
      <c r="F75" s="137">
        <v>44139</v>
      </c>
      <c r="G75" s="152">
        <f t="shared" si="3"/>
        <v>12.2</v>
      </c>
      <c r="H75" s="115" t="s">
        <v>2704</v>
      </c>
      <c r="I75" s="114" t="s">
        <v>1155</v>
      </c>
      <c r="J75" s="114" t="s">
        <v>1045</v>
      </c>
      <c r="K75" s="116">
        <v>45000000</v>
      </c>
      <c r="L75" s="117" t="s">
        <v>1148</v>
      </c>
      <c r="M75" s="110">
        <v>1</v>
      </c>
      <c r="N75" s="117" t="s">
        <v>27</v>
      </c>
      <c r="O75" s="117" t="s">
        <v>1148</v>
      </c>
      <c r="P75" s="79"/>
    </row>
    <row r="76" spans="1:16" s="7" customFormat="1" ht="24.75" customHeight="1" outlineLevel="1" x14ac:dyDescent="0.25">
      <c r="A76" s="136">
        <v>29</v>
      </c>
      <c r="B76" s="115" t="s">
        <v>2679</v>
      </c>
      <c r="C76" s="117" t="s">
        <v>32</v>
      </c>
      <c r="D76" s="114" t="s">
        <v>2696</v>
      </c>
      <c r="E76" s="137">
        <v>43773</v>
      </c>
      <c r="F76" s="137">
        <v>44139</v>
      </c>
      <c r="G76" s="152">
        <f t="shared" si="3"/>
        <v>12.2</v>
      </c>
      <c r="H76" s="115" t="s">
        <v>2704</v>
      </c>
      <c r="I76" s="114" t="s">
        <v>1155</v>
      </c>
      <c r="J76" s="114" t="s">
        <v>1044</v>
      </c>
      <c r="K76" s="116">
        <v>45000000</v>
      </c>
      <c r="L76" s="117" t="s">
        <v>1148</v>
      </c>
      <c r="M76" s="110">
        <v>1</v>
      </c>
      <c r="N76" s="117" t="s">
        <v>27</v>
      </c>
      <c r="O76" s="117" t="s">
        <v>1148</v>
      </c>
      <c r="P76" s="79"/>
    </row>
    <row r="77" spans="1:16" s="7" customFormat="1" ht="24.75" customHeight="1" outlineLevel="1" x14ac:dyDescent="0.25">
      <c r="A77" s="136">
        <v>30</v>
      </c>
      <c r="B77" s="115" t="s">
        <v>2679</v>
      </c>
      <c r="C77" s="117" t="s">
        <v>32</v>
      </c>
      <c r="D77" s="114" t="s">
        <v>2696</v>
      </c>
      <c r="E77" s="137">
        <v>43773</v>
      </c>
      <c r="F77" s="137">
        <v>44139</v>
      </c>
      <c r="G77" s="152">
        <f t="shared" si="3"/>
        <v>12.2</v>
      </c>
      <c r="H77" s="115" t="s">
        <v>2704</v>
      </c>
      <c r="I77" s="114" t="s">
        <v>1155</v>
      </c>
      <c r="J77" s="114" t="s">
        <v>1060</v>
      </c>
      <c r="K77" s="116">
        <v>45000000</v>
      </c>
      <c r="L77" s="117" t="s">
        <v>1148</v>
      </c>
      <c r="M77" s="110">
        <v>1</v>
      </c>
      <c r="N77" s="117" t="s">
        <v>27</v>
      </c>
      <c r="O77" s="117" t="s">
        <v>1148</v>
      </c>
      <c r="P77" s="79"/>
    </row>
    <row r="78" spans="1:16" s="7" customFormat="1" ht="24.75" customHeight="1" outlineLevel="1" x14ac:dyDescent="0.25">
      <c r="A78" s="136">
        <v>31</v>
      </c>
      <c r="B78" s="115" t="s">
        <v>2679</v>
      </c>
      <c r="C78" s="117" t="s">
        <v>32</v>
      </c>
      <c r="D78" s="114" t="s">
        <v>2696</v>
      </c>
      <c r="E78" s="137">
        <v>43773</v>
      </c>
      <c r="F78" s="137">
        <v>44139</v>
      </c>
      <c r="G78" s="152">
        <f t="shared" si="3"/>
        <v>12.2</v>
      </c>
      <c r="H78" s="115" t="s">
        <v>2704</v>
      </c>
      <c r="I78" s="114" t="s">
        <v>1155</v>
      </c>
      <c r="J78" s="114" t="s">
        <v>1059</v>
      </c>
      <c r="K78" s="116">
        <v>45000000</v>
      </c>
      <c r="L78" s="117" t="s">
        <v>1148</v>
      </c>
      <c r="M78" s="110">
        <v>1</v>
      </c>
      <c r="N78" s="117" t="s">
        <v>27</v>
      </c>
      <c r="O78" s="117" t="s">
        <v>1148</v>
      </c>
      <c r="P78" s="79"/>
    </row>
    <row r="79" spans="1:16" s="7" customFormat="1" ht="24.75" customHeight="1" outlineLevel="1" x14ac:dyDescent="0.25">
      <c r="A79" s="136">
        <v>32</v>
      </c>
      <c r="B79" s="115" t="s">
        <v>2679</v>
      </c>
      <c r="C79" s="117" t="s">
        <v>32</v>
      </c>
      <c r="D79" s="114" t="s">
        <v>2696</v>
      </c>
      <c r="E79" s="137">
        <v>43773</v>
      </c>
      <c r="F79" s="137">
        <v>44139</v>
      </c>
      <c r="G79" s="152">
        <f t="shared" si="3"/>
        <v>12.2</v>
      </c>
      <c r="H79" s="115" t="s">
        <v>2705</v>
      </c>
      <c r="I79" s="114" t="s">
        <v>1155</v>
      </c>
      <c r="J79" s="114" t="s">
        <v>1068</v>
      </c>
      <c r="K79" s="116">
        <v>45000000</v>
      </c>
      <c r="L79" s="117" t="s">
        <v>1148</v>
      </c>
      <c r="M79" s="110">
        <v>1</v>
      </c>
      <c r="N79" s="117" t="s">
        <v>27</v>
      </c>
      <c r="O79" s="117" t="s">
        <v>1148</v>
      </c>
      <c r="P79" s="79"/>
    </row>
    <row r="80" spans="1:16" s="7" customFormat="1" ht="24.75" customHeight="1" outlineLevel="1" x14ac:dyDescent="0.25">
      <c r="A80" s="136">
        <v>33</v>
      </c>
      <c r="B80" s="115" t="s">
        <v>2679</v>
      </c>
      <c r="C80" s="117" t="s">
        <v>32</v>
      </c>
      <c r="D80" s="114" t="s">
        <v>2697</v>
      </c>
      <c r="E80" s="137">
        <v>43787</v>
      </c>
      <c r="F80" s="137">
        <v>44158</v>
      </c>
      <c r="G80" s="152">
        <f t="shared" si="3"/>
        <v>12.366666666666667</v>
      </c>
      <c r="H80" s="115" t="s">
        <v>2704</v>
      </c>
      <c r="I80" s="114" t="s">
        <v>36</v>
      </c>
      <c r="J80" s="114" t="s">
        <v>56</v>
      </c>
      <c r="K80" s="116">
        <v>15600000</v>
      </c>
      <c r="L80" s="117" t="s">
        <v>1148</v>
      </c>
      <c r="M80" s="110">
        <v>1</v>
      </c>
      <c r="N80" s="117" t="s">
        <v>27</v>
      </c>
      <c r="O80" s="117" t="s">
        <v>1148</v>
      </c>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0"/>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0"/>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0"/>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0"/>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0.01</v>
      </c>
      <c r="G179" s="157">
        <f>IF(F179&gt;0,SUM(E179+F179),"")</f>
        <v>0.03</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113105212.5</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9">
        <v>42360</v>
      </c>
      <c r="D193" s="5"/>
      <c r="E193" s="118">
        <v>5639</v>
      </c>
      <c r="F193" s="5"/>
      <c r="G193" s="5"/>
      <c r="H193" s="139" t="s">
        <v>2706</v>
      </c>
      <c r="J193" s="5"/>
      <c r="K193" s="119">
        <v>41480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2707</v>
      </c>
      <c r="J211" s="27" t="s">
        <v>2622</v>
      </c>
      <c r="K211" s="140" t="s">
        <v>2707</v>
      </c>
      <c r="L211" s="21"/>
      <c r="M211" s="21"/>
      <c r="N211" s="21"/>
      <c r="O211" s="8"/>
    </row>
    <row r="212" spans="1:15" x14ac:dyDescent="0.25">
      <c r="A212" s="9"/>
      <c r="B212" s="27" t="s">
        <v>2619</v>
      </c>
      <c r="C212" s="139" t="s">
        <v>2706</v>
      </c>
      <c r="D212" s="21"/>
      <c r="G212" s="27" t="s">
        <v>2621</v>
      </c>
      <c r="H212" s="140" t="s">
        <v>2708</v>
      </c>
      <c r="J212" s="27" t="s">
        <v>2623</v>
      </c>
      <c r="K212" s="139"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a65d333d-5b59-4810-bc94-b80d9325abbc"/>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PRIMER</cp:lastModifiedBy>
  <cp:lastPrinted>2020-11-20T15:12:35Z</cp:lastPrinted>
  <dcterms:created xsi:type="dcterms:W3CDTF">2020-10-14T21:57:42Z</dcterms:created>
  <dcterms:modified xsi:type="dcterms:W3CDTF">2020-12-29T15:00:22Z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