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HUILA 2021\INV-1155-2021-ICBFHUI-CDI-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<sst xmlns="http://schemas.openxmlformats.org/spreadsheetml/2006/main" count="3485" uniqueCount="2720">
  <si>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</si>
  <si>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</si>
  <si>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</si>
  <si>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</si>
  <si>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</si>
  <si>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</si>
  <si>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</si>
  <si>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</si>
  <si>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</si>
  <si>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</si>
  <si>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</si>
  <si>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</si>
  <si>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</si>
  <si>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</si>
  <si>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</si>
  <si>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</si>
  <si>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</si>
  <si>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</si>
  <si>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</si>
  <si>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</si>
  <si>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</si>
  <si>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</si>
  <si>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</si>
  <si>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</si>
  <si>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</si>
  <si>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</si>
  <si>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</si>
  <si>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</si>
  <si>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</si>
  <si>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</si>
  <si>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</si>
  <si>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</si>
  <si>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</si>
  <si>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</si>
  <si>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</si>
  <si>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</si>
  <si>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</si>
  <si>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</si>
  <si>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</si>
  <si>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</si>
  <si>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</si>
  <si>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</si>
  <si>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</si>
  <si>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</si>
  <si>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</si>
  <si>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</si>
  <si>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</si>
  <si>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</si>
  <si>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</si>
  <si>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</si>
  <si>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</si>
  <si>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</si>
  <si>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</si>
  <si>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</si>
  <si>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</si>
  <si>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</si>
  <si>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</si>
  <si>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</si>
  <si>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</si>
  <si>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</si>
  <si>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</si>
  <si>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</si>
  <si>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</si>
  <si>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</si>
  <si>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</si>
  <si>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</si>
  <si>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</si>
  <si>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</si>
  <si>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</si>
  <si>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</si>
  <si>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</si>
  <si>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</si>
  <si>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</si>
  <si>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</si>
  <si>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</si>
  <si>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</si>
  <si>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</si>
  <si>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</si>
  <si>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</si>
  <si>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</si>
  <si>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</si>
  <si>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</si>
  <si>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</si>
  <si>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</si>
  <si>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</si>
  <si>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</si>
  <si>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</si>
  <si>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</si>
  <si>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</si>
  <si>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</si>
  <si>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</si>
  <si>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</si>
  <si>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</si>
  <si>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</si>
  <si>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</si>
  <si>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</si>
  <si>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</si>
  <si>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</si>
  <si>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</si>
  <si>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</si>
  <si>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</si>
  <si>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</si>
  <si>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</si>
  <si>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</si>
  <si>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</si>
  <si>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</si>
  <si>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</si>
  <si>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</si>
  <si>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</si>
  <si>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</si>
  <si>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</si>
  <si>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</si>
  <si>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</si>
  <si>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</si>
  <si>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</si>
  <si>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</si>
  <si>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</si>
  <si>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</si>
  <si>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</si>
  <si>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</si>
  <si>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</si>
  <si>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</si>
  <si>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</si>
  <si>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</si>
  <si>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</si>
  <si>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</si>
  <si>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</si>
  <si>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</si>
  <si>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</si>
  <si>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</si>
  <si>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</si>
  <si>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</si>
  <si>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</si>
  <si>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</si>
  <si>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</si>
  <si>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</si>
  <si>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</si>
  <si>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</si>
  <si>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</si>
  <si>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</si>
  <si>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</si>
  <si>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</si>
  <si>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</si>
  <si>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</si>
  <si>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</si>
  <si>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</si>
  <si>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</si>
  <si>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</si>
  <si>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</si>
  <si>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</si>
  <si>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</si>
  <si>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</si>
  <si>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</si>
  <si>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</si>
  <si>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</si>
  <si>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</si>
  <si>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</si>
  <si>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</si>
  <si>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</si>
  <si>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</si>
  <si>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</si>
  <si>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</si>
  <si>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</si>
  <si>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</si>
  <si>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</si>
  <si>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</si>
  <si>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</si>
  <si>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</si>
  <si>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</si>
  <si>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</si>
  <si>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</si>
  <si>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</si>
  <si>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</si>
  <si>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</si>
  <si>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</si>
  <si>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</si>
  <si>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</si>
  <si>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</si>
  <si>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</si>
  <si>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</si>
  <si>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</si>
  <si>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</si>
  <si>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</si>
  <si>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</si>
  <si>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</si>
  <si>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</si>
  <si>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</si>
  <si>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</si>
  <si>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</si>
  <si>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</si>
  <si>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</si>
  <si>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</si>
  <si>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</si>
  <si>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</si>
  <si>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</si>
  <si>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</si>
  <si>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</si>
  <si>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</si>
  <si>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</si>
  <si>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</si>
  <si>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</si>
  <si>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</si>
  <si>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</si>
  <si>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</si>
  <si>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</si>
  <si>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</si>
  <si>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</si>
  <si>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</si>
  <si>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</si>
  <si>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</si>
  <si>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</si>
  <si>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</si>
  <si>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</si>
  <si>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</si>
  <si>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</si>
  <si>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</si>
  <si>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</si>
  <si>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</si>
  <si>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</si>
  <si>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</si>
  <si>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</si>
  <si>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</si>
  <si>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</si>
  <si>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</si>
  <si>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</si>
  <si>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</si>
  <si>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</si>
  <si>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</si>
  <si>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</si>
  <si>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</si>
  <si>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</si>
  <si>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</si>
  <si>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</si>
  <si>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</si>
  <si>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</si>
  <si>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</si>
  <si>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</si>
  <si>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</si>
  <si>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</si>
  <si>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</si>
  <si>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</si>
  <si>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</si>
  <si>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</si>
  <si>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</si>
  <si>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</si>
  <si>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</si>
  <si>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</si>
  <si>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</si>
  <si>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</si>
  <si>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</si>
  <si>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</si>
  <si>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</si>
  <si>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</si>
  <si>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</si>
  <si>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</si>
  <si>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</si>
  <si>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</si>
  <si>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</si>
  <si>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</si>
  <si>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</si>
  <si>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</si>
  <si>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</si>
  <si>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</si>
  <si>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</si>
  <si>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</si>
  <si>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</si>
  <si>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</si>
  <si>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</si>
  <si>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</si>
  <si>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</si>
  <si>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</si>
  <si>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</si>
  <si>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</si>
  <si>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</si>
  <si>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</si>
  <si>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</si>
  <si>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</si>
  <si>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</si>
  <si>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</si>
  <si>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</si>
  <si>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</si>
  <si>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</si>
  <si>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</si>
  <si>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</si>
  <si>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</si>
  <si>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</si>
  <si>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</si>
  <si>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</si>
  <si>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</si>
  <si>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</si>
  <si>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</si>
  <si>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</si>
  <si>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</si>
  <si>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</si>
  <si>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</si>
  <si>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</si>
  <si>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</si>
  <si>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</si>
  <si>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</si>
  <si>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</si>
  <si>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</si>
  <si>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</si>
  <si>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</si>
  <si>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</si>
  <si>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</si>
  <si>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</si>
  <si>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</si>
  <si>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</si>
  <si>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</si>
  <si>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</si>
  <si>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</si>
  <si>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</si>
  <si>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</si>
  <si>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</si>
  <si>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</si>
  <si>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</si>
  <si>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</si>
  <si>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</si>
  <si>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</si>
  <si>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</si>
  <si>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</si>
  <si>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</si>
  <si>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</si>
  <si>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</si>
  <si>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</si>
  <si>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</si>
  <si>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</si>
  <si>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</si>
  <si>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</si>
  <si>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</si>
  <si>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</si>
  <si>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</si>
  <si>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</si>
  <si>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</si>
  <si>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</si>
  <si>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</si>
  <si>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</si>
  <si>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</si>
  <si>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</si>
  <si>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</si>
  <si>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</si>
  <si>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</si>
  <si>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</si>
  <si>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</si>
  <si>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</si>
  <si>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</si>
  <si>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</si>
  <si>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</si>
  <si>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</si>
  <si>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</si>
  <si>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</si>
  <si>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</si>
  <si>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</si>
  <si>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</si>
  <si>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</si>
  <si>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</si>
  <si>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</si>
  <si>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</si>
  <si>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</si>
  <si>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</si>
  <si>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</si>
  <si>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</si>
  <si>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</si>
  <si>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</si>
  <si>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</si>
  <si>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</si>
  <si>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</si>
  <si>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</si>
  <si>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</si>
  <si>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</si>
  <si>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</si>
  <si>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</si>
  <si>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</si>
  <si>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</si>
  <si>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</si>
  <si>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</si>
  <si>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</si>
  <si>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</si>
  <si>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</si>
  <si>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</si>
  <si>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</si>
  <si>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</si>
  <si>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</si>
  <si>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</si>
  <si>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</si>
  <si>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</si>
  <si>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</si>
  <si>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</si>
  <si>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</si>
  <si>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</si>
  <si>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</si>
  <si>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</si>
  <si>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</si>
  <si>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</si>
  <si>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</si>
  <si>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</si>
  <si>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</si>
  <si>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</si>
  <si>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</si>
  <si>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</si>
  <si>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</si>
  <si>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</si>
  <si>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</si>
  <si>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</si>
  <si>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</si>
  <si>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</si>
  <si>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</si>
  <si>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</si>
  <si>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</si>
  <si>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</si>
  <si>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</si>
  <si>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</si>
  <si>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</si>
  <si>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</si>
  <si>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</si>
  <si>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</si>
  <si>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</si>
  <si>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</si>
  <si>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</si>
  <si>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</si>
  <si>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</si>
  <si>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</si>
  <si>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</si>
  <si>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</si>
  <si>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</si>
  <si>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</si>
  <si>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</si>
  <si>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</si>
  <si>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</si>
  <si>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</si>
  <si>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</si>
  <si>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</si>
  <si>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</si>
  <si>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</si>
  <si>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</si>
  <si>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</si>
  <si>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</si>
  <si>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</si>
  <si>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</si>
  <si>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</si>
  <si>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</si>
  <si>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</si>
  <si>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</si>
  <si>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</si>
  <si>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</si>
  <si>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</si>
  <si>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</si>
  <si>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</si>
  <si>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</si>
  <si>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</si>
  <si>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</si>
  <si>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</si>
  <si>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</si>
  <si>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</si>
  <si>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</si>
  <si>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</si>
  <si>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</si>
  <si>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</si>
  <si>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</si>
  <si>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</si>
  <si>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</si>
  <si>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</si>
  <si>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</si>
  <si>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</si>
  <si>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</si>
  <si>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</si>
  <si>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</si>
  <si>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</si>
  <si>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</si>
  <si>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</si>
  <si>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</si>
  <si>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</si>
  <si>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</si>
  <si>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</si>
  <si>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</si>
  <si>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</si>
  <si>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</si>
  <si>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</si>
  <si>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</si>
  <si>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</si>
  <si>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</si>
  <si>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</si>
  <si>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</si>
  <si>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</si>
  <si>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</si>
  <si>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</si>
  <si>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</si>
  <si>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</si>
  <si>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</si>
  <si>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</si>
  <si>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</si>
  <si>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</si>
  <si>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</si>
  <si>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</si>
  <si>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</si>
  <si>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</si>
  <si>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</si>
  <si>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</si>
  <si>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</si>
  <si>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</si>
  <si>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</si>
  <si>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</si>
  <si>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</si>
  <si>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</si>
  <si>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</si>
  <si>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</si>
  <si>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</si>
  <si>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</si>
  <si>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</si>
  <si>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</si>
  <si>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</si>
  <si>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</si>
  <si>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</si>
  <si>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</si>
  <si>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</si>
  <si>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</si>
  <si>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</si>
  <si>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</si>
  <si>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</si>
  <si>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</si>
  <si>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</si>
  <si>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</si>
  <si>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</si>
  <si>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</si>
  <si>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</si>
  <si>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</si>
  <si>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</si>
  <si>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</si>
  <si>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</si>
  <si>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</si>
  <si>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</si>
  <si>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</si>
  <si>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</si>
  <si>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</si>
  <si>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</si>
  <si>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</si>
  <si>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</si>
  <si>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</si>
  <si>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</si>
  <si>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</si>
  <si>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</si>
  <si>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</si>
  <si>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</si>
  <si>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</si>
  <si>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</si>
  <si>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</si>
  <si>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</si>
  <si>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</si>
  <si>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</si>
  <si>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</si>
  <si>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</si>
  <si>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</si>
  <si>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</si>
  <si>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</si>
  <si>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</si>
  <si>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</si>
  <si>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</si>
  <si>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</si>
  <si>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</si>
  <si>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</si>
  <si>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</si>
  <si>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</si>
  <si>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</si>
  <si>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</si>
  <si>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</si>
  <si>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</si>
  <si>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</si>
  <si>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</si>
  <si>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</si>
  <si>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</si>
  <si>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</si>
  <si>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</si>
  <si>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</si>
  <si>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</si>
  <si>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</si>
  <si>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</si>
  <si>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</si>
  <si>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</si>
  <si>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</si>
  <si>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</si>
  <si>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</si>
  <si>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</si>
  <si>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</si>
  <si>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</si>
  <si>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</si>
  <si>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</si>
  <si>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</si>
  <si>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</si>
  <si>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</si>
  <si>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</si>
  <si>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</si>
  <si>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</si>
  <si>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</si>
  <si>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</si>
  <si>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</si>
  <si>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</si>
  <si>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</si>
  <si>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</si>
  <si>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</si>
  <si>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</si>
  <si>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</si>
  <si>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</si>
  <si>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</si>
  <si>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</si>
  <si>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</si>
  <si>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</si>
  <si>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</si>
  <si>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</si>
  <si>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</si>
  <si>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</si>
  <si>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</si>
  <si>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</si>
  <si>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</si>
  <si>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</si>
  <si>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</si>
  <si>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</si>
  <si>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</si>
  <si>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</si>
  <si>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</si>
  <si>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</si>
  <si>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</si>
  <si>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</si>
  <si>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</si>
  <si>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</si>
  <si>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</si>
  <si>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</si>
  <si>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</si>
  <si>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</si>
  <si>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</si>
  <si>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</si>
  <si>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</si>
  <si>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</si>
  <si>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</si>
  <si>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</si>
  <si>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</si>
  <si>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</si>
  <si>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</si>
  <si>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</si>
  <si>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</si>
  <si>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</si>
  <si>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</si>
  <si>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</si>
  <si>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</si>
  <si>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</si>
  <si>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</si>
  <si>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</si>
  <si>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</si>
  <si>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</si>
  <si>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</si>
  <si>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</si>
  <si>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</si>
  <si>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</si>
  <si>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</si>
  <si>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</si>
  <si>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</si>
  <si>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</si>
  <si>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</si>
  <si>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</si>
  <si>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</si>
  <si>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</si>
  <si>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</si>
  <si>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</si>
  <si>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</si>
  <si>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</si>
  <si>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</si>
  <si>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</si>
  <si>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</si>
  <si>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</si>
  <si>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</si>
  <si>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</si>
  <si>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</si>
  <si>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</si>
  <si>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</si>
  <si>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</si>
  <si>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</si>
  <si>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</si>
  <si>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</si>
  <si>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</si>
  <si>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</si>
  <si>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</si>
  <si>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</si>
  <si>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</si>
  <si>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</si>
  <si>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</si>
  <si>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</si>
  <si>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</si>
  <si>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</si>
  <si>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</si>
  <si>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</si>
  <si>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</si>
  <si>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</si>
  <si>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</si>
  <si>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</si>
  <si>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</si>
  <si>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</si>
  <si>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</si>
  <si>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</si>
  <si>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</si>
  <si>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</si>
  <si>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</si>
  <si>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</si>
  <si>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</si>
  <si>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</si>
  <si>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</si>
  <si>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</si>
  <si>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</si>
  <si>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</si>
  <si>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</si>
  <si>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</si>
  <si>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</si>
  <si>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</si>
  <si>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</si>
  <si>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</si>
  <si>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</si>
  <si>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</si>
  <si>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</si>
  <si>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</si>
  <si>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</si>
  <si>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</si>
  <si>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</si>
  <si>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</si>
  <si>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</si>
  <si>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</si>
  <si>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</si>
  <si>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</si>
  <si>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</si>
  <si>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</si>
  <si>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</si>
  <si>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</si>
  <si>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</si>
  <si>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</si>
  <si>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</si>
  <si>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</si>
  <si>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</si>
  <si>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</si>
  <si>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</si>
  <si>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</si>
  <si>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</si>
  <si>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</si>
  <si>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</si>
  <si>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</si>
  <si>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</si>
  <si>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</si>
  <si>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</si>
  <si>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</si>
  <si>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</si>
  <si>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</si>
  <si>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</si>
  <si>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</si>
  <si>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</si>
  <si>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</si>
  <si>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</si>
  <si>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</si>
  <si>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</si>
  <si>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</si>
  <si>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</si>
  <si>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</si>
  <si>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</si>
  <si>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</si>
  <si>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</si>
  <si>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</si>
  <si>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</si>
  <si>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</si>
  <si>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</si>
  <si>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</si>
  <si>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</si>
  <si>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</si>
  <si>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</si>
  <si>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</si>
  <si>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</si>
  <si>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</si>
  <si>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</si>
  <si>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</si>
  <si>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</si>
  <si>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</si>
  <si>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</si>
  <si>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</si>
  <si>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</si>
  <si>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</si>
  <si>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</si>
  <si>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</si>
  <si>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</si>
  <si>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</si>
  <si>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</si>
  <si>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</si>
  <si>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</si>
  <si>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</si>
  <si>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</si>
  <si>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</si>
  <si>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</si>
  <si>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</si>
  <si>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</si>
  <si>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</si>
  <si>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</si>
  <si>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</si>
  <si>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</si>
  <si>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</si>
  <si>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</si>
  <si>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</si>
  <si>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</si>
  <si>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</si>
  <si>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</si>
  <si>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</si>
  <si>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</si>
  <si>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</si>
  <si>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</si>
  <si>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</si>
  <si>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</si>
  <si>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</si>
  <si>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</si>
  <si>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</si>
  <si>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</si>
  <si>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</si>
  <si>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</si>
  <si>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</si>
  <si>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</si>
  <si>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</si>
  <si>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</si>
  <si>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</si>
  <si>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</si>
  <si>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</si>
  <si>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</si>
  <si>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</si>
  <si>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</si>
  <si>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</si>
  <si>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</si>
  <si>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</si>
  <si>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</si>
  <si>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</si>
  <si>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</si>
  <si>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</si>
  <si>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</si>
  <si>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</si>
  <si>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</si>
  <si>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</si>
  <si>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</si>
  <si>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</si>
  <si>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</si>
  <si>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</si>
  <si>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</si>
  <si>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</si>
  <si>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</si>
  <si>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</si>
  <si>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</si>
  <si>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</si>
  <si>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</si>
  <si>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</si>
  <si>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</si>
  <si>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</si>
  <si>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</si>
  <si>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</si>
  <si>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</si>
  <si>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</si>
  <si>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</si>
  <si>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</si>
  <si>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</si>
  <si>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</si>
  <si>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</si>
  <si>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</si>
  <si>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</si>
  <si>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</si>
  <si>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</si>
  <si>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</si>
  <si>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</si>
  <si>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</si>
  <si>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</si>
  <si>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</si>
  <si>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</si>
  <si>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</si>
  <si>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</si>
  <si>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</si>
  <si>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</si>
  <si>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</si>
  <si>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</si>
  <si>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</si>
  <si>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</si>
  <si>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</si>
  <si>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</si>
  <si>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</si>
  <si>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</si>
  <si>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</si>
  <si>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</si>
  <si>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</si>
  <si>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</si>
  <si>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</si>
  <si>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</si>
  <si>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</si>
  <si>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</si>
  <si>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</si>
  <si>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</si>
  <si>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</si>
  <si>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</si>
  <si>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</si>
  <si>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</si>
  <si>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</si>
  <si>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</si>
  <si>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</si>
  <si>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</si>
  <si>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</si>
  <si>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</si>
  <si>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</si>
  <si>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</si>
  <si>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</si>
  <si>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</si>
  <si>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</si>
  <si>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</si>
  <si>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</si>
  <si>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</si>
  <si>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</si>
  <si>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</si>
  <si>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</si>
  <si>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</si>
  <si>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</si>
  <si>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</si>
  <si>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</si>
  <si>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</si>
  <si>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</si>
  <si>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</si>
  <si>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</si>
  <si>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</si>
  <si>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</si>
  <si>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</si>
  <si>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</si>
  <si>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</si>
  <si>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</si>
  <si>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</si>
  <si>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</si>
  <si>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</si>
  <si>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</si>
  <si>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</si>
  <si>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</si>
  <si>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</si>
  <si>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</si>
  <si>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</si>
  <si>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</si>
  <si>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</si>
  <si>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</si>
  <si>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</si>
  <si>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</si>
  <si>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</si>
  <si>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</si>
  <si>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</si>
  <si>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</si>
  <si>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</si>
  <si>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</si>
  <si>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</si>
  <si>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</si>
  <si>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</si>
  <si>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</si>
  <si>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</si>
  <si>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</si>
  <si>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</si>
  <si>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</si>
  <si>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</si>
  <si>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</si>
  <si>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</si>
  <si>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</si>
  <si>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</si>
  <si>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</si>
  <si>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</si>
  <si>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</si>
  <si>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</si>
  <si>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</si>
  <si>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</si>
  <si>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</si>
  <si>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</si>
  <si>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</si>
  <si>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</si>
  <si>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</si>
  <si>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</si>
  <si>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</si>
  <si>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</si>
  <si>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</si>
  <si>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</si>
  <si>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</si>
  <si>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</si>
  <si>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</si>
  <si>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</si>
  <si>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</si>
  <si>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</si>
  <si>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</si>
  <si>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</si>
  <si>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</si>
  <si>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</si>
  <si>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</si>
  <si>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</si>
  <si>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</si>
  <si>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</si>
  <si>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</si>
  <si>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</si>
  <si>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</si>
  <si>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</si>
  <si>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</si>
  <si>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</si>
  <si>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</si>
  <si>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</si>
  <si>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</si>
  <si>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</si>
  <si>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</si>
  <si>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</si>
  <si>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</si>
  <si>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</si>
  <si>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</si>
  <si>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</si>
  <si>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</si>
  <si>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</si>
  <si>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</si>
  <si>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</si>
  <si>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</si>
  <si>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</si>
  <si>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</si>
  <si>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</si>
  <si>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</si>
  <si>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</si>
  <si>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</si>
  <si>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</si>
  <si>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</si>
  <si>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</si>
  <si>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</si>
  <si>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</si>
  <si>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</si>
  <si>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</si>
  <si>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</si>
  <si>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</si>
  <si>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</si>
  <si>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</si>
  <si>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</si>
  <si>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</si>
  <si>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</si>
  <si>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</si>
  <si>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</si>
  <si>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</si>
  <si>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</si>
  <si>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</si>
  <si>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</si>
  <si>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</si>
  <si>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</si>
  <si>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</si>
  <si>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</si>
  <si>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</si>
  <si>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</si>
  <si>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</si>
  <si>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</si>
  <si>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</si>
  <si>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</si>
  <si>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</si>
  <si>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</si>
  <si>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</si>
  <si>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</si>
  <si>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</si>
  <si>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</si>
  <si>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</si>
  <si>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</si>
  <si>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</si>
  <si>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</si>
  <si>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</si>
  <si>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</si>
  <si>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</si>
  <si>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</si>
  <si>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</si>
  <si>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</si>
  <si>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</si>
  <si>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</si>
  <si>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</si>
  <si>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</si>
  <si>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</si>
  <si>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</si>
  <si>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</si>
  <si>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</si>
  <si>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</si>
  <si>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</si>
  <si>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</si>
  <si>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</si>
  <si>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</si>
  <si>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</si>
  <si>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</si>
  <si>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</si>
  <si>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</si>
  <si>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</si>
  <si>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</si>
  <si>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</si>
  <si>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</si>
  <si>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</si>
  <si>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</si>
  <si>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</si>
  <si>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</si>
  <si>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</si>
  <si>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</si>
  <si>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</si>
  <si>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</si>
  <si>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</si>
  <si>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</si>
  <si>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</si>
  <si>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</si>
  <si>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</si>
  <si>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</si>
  <si>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</si>
  <si>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</si>
  <si>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</si>
  <si>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</si>
  <si>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</si>
  <si>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</si>
  <si>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</si>
  <si>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</si>
  <si>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</si>
  <si>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</si>
  <si>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</si>
  <si>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</si>
  <si>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</si>
  <si>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</si>
  <si>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</si>
  <si>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</si>
  <si>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</si>
  <si>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</si>
  <si>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</si>
  <si>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</si>
  <si>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</si>
  <si>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</si>
  <si>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</si>
  <si>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</si>
  <si>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</si>
  <si>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</si>
  <si>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</si>
  <si>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</si>
  <si>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</si>
  <si>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</si>
  <si>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</si>
  <si>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</si>
  <si>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</si>
  <si>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</si>
  <si>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</si>
  <si>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</si>
  <si>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</si>
  <si>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</si>
  <si>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</si>
  <si>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</si>
  <si>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</si>
  <si>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</si>
  <si>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</si>
  <si>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</si>
  <si>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</si>
  <si>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</si>
  <si>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</si>
  <si>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</si>
  <si>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</si>
  <si>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</si>
  <si>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</si>
  <si>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</si>
  <si>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</si>
  <si>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</si>
  <si>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</si>
  <si>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</si>
  <si>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</si>
  <si>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</si>
  <si>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</si>
  <si>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</si>
  <si>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</si>
  <si>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</si>
  <si>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</si>
  <si>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</si>
  <si>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</si>
  <si>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</si>
  <si>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</si>
  <si>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</si>
  <si>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</si>
  <si>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</si>
  <si>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</si>
  <si>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</si>
  <si>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</si>
  <si>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</si>
  <si>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</si>
  <si>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</si>
  <si>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</si>
  <si>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</si>
  <si>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</si>
  <si>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</si>
  <si>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</si>
  <si>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</si>
  <si>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</si>
  <si>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</si>
  <si>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</si>
  <si>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</si>
  <si>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</si>
  <si>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</si>
  <si>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</si>
  <si>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</si>
  <si>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</si>
  <si>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</si>
  <si>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</si>
  <si>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</si>
  <si>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</si>
  <si>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</si>
  <si>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</si>
  <si>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</si>
  <si>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</si>
  <si>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</si>
  <si>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</si>
  <si>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</si>
  <si>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</si>
  <si>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</si>
  <si>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</si>
  <si>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</si>
  <si>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</si>
  <si>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</si>
  <si>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</si>
  <si>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</si>
  <si>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</si>
  <si>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</si>
  <si>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</si>
  <si>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</si>
  <si>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</si>
  <si>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</si>
  <si>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</si>
  <si>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</si>
  <si>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</si>
  <si>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</si>
  <si>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</si>
  <si>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</si>
  <si>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</si>
  <si>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</si>
  <si>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</si>
  <si>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</si>
  <si>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</si>
  <si>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</si>
  <si>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</si>
  <si>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</si>
  <si>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</si>
  <si>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</si>
  <si>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</si>
  <si>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</si>
  <si>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</si>
  <si>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</si>
  <si>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</si>
  <si>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</si>
  <si>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</si>
  <si>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</si>
  <si>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</si>
  <si>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</si>
  <si>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</si>
  <si>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</si>
  <si>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</si>
  <si>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</si>
  <si>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</si>
  <si>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</si>
  <si>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</si>
  <si>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</si>
  <si>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</si>
  <si>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</si>
  <si>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</si>
  <si>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</si>
  <si>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</si>
  <si>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</si>
  <si>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</si>
  <si>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</si>
  <si>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</si>
  <si>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</si>
  <si>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</si>
  <si>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</si>
  <si>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</si>
  <si>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</si>
  <si>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</si>
  <si>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</si>
  <si>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</si>
  <si>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</si>
  <si>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</si>
  <si>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</si>
  <si>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</si>
  <si>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</si>
  <si>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</si>
  <si>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</si>
  <si>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</si>
  <si>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</si>
  <si>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</si>
  <si>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</si>
  <si>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</si>
  <si>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</si>
  <si>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</si>
  <si>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</si>
  <si>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</si>
  <si>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</si>
  <si>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</si>
  <si>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</si>
  <si>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</si>
  <si>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</si>
  <si>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</si>
  <si>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</si>
  <si>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</si>
  <si>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</si>
  <si>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</si>
  <si>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</si>
  <si>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</si>
  <si>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</si>
  <si>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</si>
  <si>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</si>
  <si>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</si>
  <si>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</si>
  <si>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</si>
  <si>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</si>
  <si>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</si>
  <si>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</si>
  <si>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</si>
  <si>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</si>
  <si>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</si>
  <si>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</si>
  <si>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</si>
  <si>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</si>
  <si>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</si>
  <si>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</si>
  <si>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</si>
  <si>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</si>
  <si>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</si>
  <si>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</si>
  <si>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</si>
  <si>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</si>
  <si>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</si>
  <si>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</si>
  <si>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</si>
  <si>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</si>
  <si>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</si>
  <si>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</si>
  <si>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</si>
  <si>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</si>
  <si>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</si>
  <si>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</si>
  <si>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</si>
  <si>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</si>
  <si>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</si>
  <si>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</si>
  <si>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</si>
  <si>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</si>
  <si>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</si>
  <si>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</si>
  <si>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</si>
  <si>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</si>
  <si>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</si>
  <si>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</si>
  <si>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</si>
  <si>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</si>
  <si>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</si>
  <si>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</si>
  <si>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</si>
  <si>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</si>
  <si>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</si>
  <si>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</si>
  <si>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</si>
  <si>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</si>
  <si>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</si>
  <si>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</si>
  <si>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</si>
  <si>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</si>
  <si>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</si>
  <si>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</si>
  <si>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</si>
  <si>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</si>
  <si>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</si>
  <si>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</si>
  <si>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</si>
  <si>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</si>
  <si>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</si>
  <si>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</si>
  <si>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</si>
  <si>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</si>
  <si>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</si>
  <si>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</si>
  <si>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</si>
  <si>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</si>
  <si>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</si>
  <si>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</si>
  <si>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</si>
  <si>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</si>
  <si>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</si>
  <si>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</si>
  <si>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</si>
  <si>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</si>
  <si>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</si>
  <si>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</si>
  <si>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</si>
  <si>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</si>
  <si>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</si>
  <si>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</si>
  <si>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</si>
  <si>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</si>
  <si>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</si>
  <si>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</si>
  <si>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</si>
  <si>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</si>
  <si>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</si>
  <si>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</si>
  <si>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</si>
  <si>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</si>
  <si>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</si>
  <si>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</si>
  <si>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</si>
  <si>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</si>
  <si>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</si>
  <si>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</si>
  <si>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</si>
  <si>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</si>
  <si>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</si>
  <si>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</si>
  <si>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</si>
  <si>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</si>
  <si>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</si>
  <si>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</si>
  <si>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</si>
  <si>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</si>
  <si>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</si>
  <si>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</si>
  <si>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</si>
  <si>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</si>
  <si>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</si>
  <si>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</si>
  <si>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</si>
  <si>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</si>
  <si>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</si>
  <si>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</si>
  <si>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</si>
  <si>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</si>
  <si>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</si>
  <si>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</si>
  <si>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</si>
  <si>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</si>
  <si>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</si>
  <si>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</si>
  <si>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</si>
  <si>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</si>
  <si>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</si>
  <si>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</si>
  <si>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</si>
  <si>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</si>
  <si>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</si>
  <si>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</si>
  <si>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</si>
  <si>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</si>
  <si>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</si>
  <si>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</si>
  <si>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</si>
  <si>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</si>
  <si>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</si>
  <si>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</si>
  <si>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</si>
  <si>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</si>
  <si>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</si>
  <si>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</si>
  <si>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</si>
  <si>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</si>
  <si>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</si>
  <si>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</si>
  <si>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</si>
  <si>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</si>
  <si>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</si>
  <si>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</si>
  <si>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</si>
  <si>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</si>
  <si>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</si>
  <si>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</si>
  <si>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</si>
  <si>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</si>
  <si>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</si>
  <si>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</si>
  <si>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</si>
  <si>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</si>
  <si>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</si>
  <si>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</si>
  <si>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</si>
  <si>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</si>
  <si>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</si>
  <si>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</si>
  <si>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</si>
  <si>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</si>
  <si>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</si>
  <si>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</si>
  <si>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</si>
  <si>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</si>
  <si>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</si>
  <si>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</si>
  <si>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</si>
  <si>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</si>
  <si>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</si>
  <si>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</si>
  <si>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</si>
  <si>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</si>
  <si>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</si>
  <si>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</si>
  <si>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</si>
  <si>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</si>
  <si>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</si>
  <si>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</si>
  <si>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</si>
  <si>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</si>
  <si>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</si>
  <si>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</si>
  <si>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</si>
  <si>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</si>
  <si>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</si>
  <si>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</si>
  <si>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</si>
  <si>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</si>
  <si>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</si>
  <si>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</si>
  <si>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</si>
  <si>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</si>
  <si>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</si>
  <si>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</si>
  <si>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</si>
  <si>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</si>
  <si>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</si>
  <si>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</si>
  <si>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</si>
  <si>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</si>
  <si>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</si>
  <si>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</si>
  <si>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</si>
  <si>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</si>
  <si>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</si>
  <si>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</si>
  <si>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</si>
  <si>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</si>
  <si>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</si>
  <si>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</si>
  <si>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</si>
  <si>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</si>
  <si>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</si>
  <si>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</si>
  <si>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</si>
  <si>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</si>
  <si>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</si>
  <si>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</si>
  <si>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</si>
  <si>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</si>
  <si>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</si>
  <si>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</si>
  <si>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</si>
  <si>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</si>
  <si>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</si>
  <si>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</si>
  <si>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</si>
  <si>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</si>
  <si>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</si>
  <si>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</si>
  <si>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</si>
  <si>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</si>
  <si>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</si>
  <si>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</si>
  <si>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</si>
  <si>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</si>
  <si>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</si>
  <si>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</si>
  <si>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</si>
  <si>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</si>
  <si>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</si>
  <si>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</si>
  <si>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</si>
  <si>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</si>
  <si>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</si>
  <si>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</si>
  <si>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</si>
  <si>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</si>
  <si>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</si>
  <si>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</si>
  <si>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</si>
  <si>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</si>
  <si>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</si>
  <si>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</si>
  <si>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</si>
  <si>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</si>
  <si>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</si>
  <si>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</si>
  <si>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</si>
  <si>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</si>
  <si>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</si>
  <si>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</si>
  <si>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</si>
  <si>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</si>
  <si>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</si>
  <si>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</si>
  <si>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</si>
  <si>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</si>
  <si>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</si>
  <si>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</si>
  <si>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</si>
  <si>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</si>
  <si>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</si>
  <si>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</si>
  <si>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</si>
  <si>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</si>
  <si>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</si>
  <si>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</si>
  <si>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</si>
  <si>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</si>
  <si>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</si>
  <si>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</si>
  <si>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</si>
  <si>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</si>
  <si>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</si>
  <si>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</si>
  <si>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</si>
  <si>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</si>
  <si>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</si>
  <si>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</si>
  <si>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</si>
  <si>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</si>
  <si>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</si>
  <si>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</si>
  <si>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</si>
  <si>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</si>
  <si>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</si>
  <si>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</si>
  <si>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</si>
  <si>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</si>
  <si>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</si>
  <si>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</si>
  <si>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</si>
  <si>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</si>
  <si>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</si>
  <si>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</si>
  <si>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</si>
  <si>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</si>
  <si>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</si>
  <si>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</si>
  <si>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</si>
  <si>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</si>
  <si>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</si>
  <si>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</si>
  <si>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</si>
  <si>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</si>
  <si>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</si>
  <si>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</si>
  <si>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</si>
  <si>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</si>
  <si>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</si>
  <si>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</si>
  <si>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</si>
  <si>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</si>
  <si>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</si>
  <si>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</si>
  <si>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</si>
  <si>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</si>
  <si>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</si>
  <si>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</si>
  <si>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</si>
  <si>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</si>
  <si>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</si>
  <si>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</si>
  <si>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</si>
  <si>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</si>
  <si>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</si>
  <si>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</si>
  <si>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</si>
  <si>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</si>
  <si>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</si>
  <si>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</si>
  <si>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</si>
  <si>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</si>
  <si>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</si>
  <si>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</si>
  <si>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</si>
  <si>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</si>
  <si>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</si>
  <si>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</si>
  <si>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</si>
  <si>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</si>
  <si>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</si>
  <si>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</si>
  <si>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</si>
  <si>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</si>
  <si>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</si>
  <si>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</si>
  <si>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</si>
  <si>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</si>
  <si>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</si>
  <si>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</si>
  <si>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</si>
  <si>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</si>
  <si>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</si>
  <si>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</si>
  <si>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</si>
  <si>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</si>
  <si>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</si>
  <si>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</si>
  <si>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</si>
  <si>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</si>
  <si>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</si>
  <si>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</si>
  <si>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</si>
  <si>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</si>
  <si>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</si>
  <si>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</si>
  <si>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</si>
  <si>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</si>
  <si>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</si>
  <si>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</si>
  <si>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</si>
  <si>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</si>
  <si>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</si>
  <si>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</si>
  <si>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</si>
  <si>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</si>
  <si>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</si>
  <si>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</si>
  <si>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</si>
  <si>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</si>
  <si>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</si>
  <si>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</si>
  <si>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</si>
  <si>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</si>
  <si>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</si>
  <si>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</si>
  <si>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</si>
  <si>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</si>
  <si>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</si>
  <si>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</si>
  <si>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</si>
  <si>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</si>
  <si>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</si>
  <si>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</si>
  <si>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</si>
  <si>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</si>
  <si>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</si>
  <si>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</si>
  <si>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</si>
  <si>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</si>
  <si>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</si>
  <si>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</si>
  <si>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</si>
  <si>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</si>
  <si>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</si>
  <si>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</si>
  <si>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</si>
  <si>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</si>
  <si>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</si>
  <si>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</si>
  <si>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</si>
  <si>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</si>
  <si>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</si>
  <si>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</si>
  <si>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</si>
  <si>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</si>
  <si>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</si>
  <si>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</si>
  <si>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</si>
  <si>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</si>
  <si>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</si>
  <si>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</si>
  <si>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</si>
  <si>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</si>
  <si>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</si>
  <si>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</si>
  <si>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</si>
  <si>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</si>
  <si>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</si>
  <si>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</si>
  <si>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</si>
  <si>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</si>
  <si>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</si>
  <si>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</si>
  <si>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</si>
  <si>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</si>
  <si>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</si>
  <si>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</si>
  <si>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</si>
  <si>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</si>
  <si>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</si>
  <si>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</si>
  <si>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</si>
  <si>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</si>
  <si>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</si>
  <si>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</si>
  <si>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</si>
  <si>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</si>
  <si>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</si>
  <si>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</si>
  <si>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</si>
  <si>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</si>
  <si>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</si>
  <si>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</si>
  <si>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</si>
  <si>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</si>
  <si>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</si>
  <si>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</si>
  <si>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</si>
  <si>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</si>
  <si>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</si>
  <si>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</si>
  <si>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</si>
  <si>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</si>
  <si>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</si>
  <si>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</si>
  <si>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</si>
  <si>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</si>
  <si>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</si>
  <si>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</si>
  <si>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</si>
  <si>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</si>
  <si>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</si>
  <si>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</si>
  <si>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</si>
  <si>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</si>
  <si>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</si>
  <si>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</si>
  <si>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</si>
  <si>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</si>
  <si>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</si>
  <si>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</si>
  <si>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</si>
  <si>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</si>
  <si>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</si>
  <si>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</si>
  <si>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</si>
  <si>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</si>
  <si>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</si>
  <si>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</si>
  <si>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</si>
  <si>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</si>
  <si>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</si>
  <si>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</si>
  <si>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</si>
  <si>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</si>
  <si>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</si>
  <si>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</si>
  <si>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</si>
  <si>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</si>
  <si>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</si>
  <si>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</si>
  <si>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</si>
  <si>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</si>
  <si>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</si>
  <si>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</si>
  <si>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</si>
  <si>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</si>
  <si>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</si>
  <si>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</si>
  <si>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</si>
  <si>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</si>
  <si>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</si>
  <si>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</si>
  <si>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</si>
  <si>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</si>
  <si>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</si>
  <si>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</si>
  <si>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</si>
  <si>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</si>
  <si>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</si>
  <si>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</si>
  <si>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</si>
  <si>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</si>
  <si>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</si>
  <si>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</si>
  <si>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</si>
  <si>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</si>
  <si>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</si>
  <si>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</si>
  <si>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</si>
  <si>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</si>
  <si>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</si>
  <si>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</si>
  <si>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</si>
  <si>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</si>
  <si>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</si>
  <si>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</si>
  <si>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</si>
  <si>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</si>
  <si>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</si>
  <si>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</si>
  <si>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</si>
  <si>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</si>
  <si>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</si>
  <si>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</si>
  <si>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</si>
  <si>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</si>
  <si>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</si>
  <si>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</si>
  <si>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</si>
  <si>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</si>
  <si>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</si>
  <si>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</si>
  <si>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</si>
  <si>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</si>
  <si>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</si>
  <si>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</si>
  <si>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</si>
  <si>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</si>
  <si>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</si>
  <si>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</si>
  <si>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</si>
  <si>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</si>
  <si>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</si>
  <si>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</si>
  <si>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</si>
  <si>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</si>
  <si>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</si>
  <si>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</si>
  <si>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</si>
  <si>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</si>
  <si>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</si>
  <si>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</si>
  <si>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</si>
  <si>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</si>
  <si>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</si>
  <si>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</si>
  <si>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</si>
  <si>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</si>
  <si>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</si>
  <si>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</si>
  <si>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</si>
  <si>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</si>
  <si>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</si>
  <si>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</si>
  <si>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</si>
  <si>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</si>
  <si>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</si>
  <si>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</si>
  <si>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</si>
  <si>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</si>
  <si>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</si>
  <si>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</si>
  <si>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</si>
  <si>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</si>
  <si>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</si>
  <si>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</si>
  <si>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</si>
  <si>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</si>
  <si>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</si>
  <si>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</si>
  <si>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</si>
  <si>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</si>
  <si>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</si>
  <si>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</si>
  <si>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</si>
  <si>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</si>
  <si>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</si>
  <si>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</si>
  <si>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</si>
  <si>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</si>
  <si>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</si>
  <si>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</si>
  <si>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</si>
  <si>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</si>
  <si>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</si>
  <si>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</si>
  <si>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</si>
  <si>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</si>
  <si>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</si>
  <si>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</si>
  <si>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</si>
  <si>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</si>
  <si>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</si>
  <si>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</si>
  <si>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</si>
  <si>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</si>
  <si>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</si>
  <si>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</si>
  <si>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</si>
  <si>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</si>
  <si>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</si>
  <si>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</si>
  <si>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</si>
  <si>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</si>
  <si>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</si>
  <si>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</si>
  <si>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</si>
  <si>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</si>
  <si>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</si>
  <si>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</si>
  <si>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</si>
  <si>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</si>
  <si>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</si>
  <si>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</si>
  <si>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</si>
  <si>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</si>
  <si>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</si>
  <si>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</si>
  <si>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</si>
  <si>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</si>
  <si>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</si>
  <si>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</si>
  <si>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</si>
  <si>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</si>
  <si>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</si>
  <si>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</si>
  <si>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</si>
  <si>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</si>
  <si>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</si>
  <si>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</si>
  <si>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</si>
  <si>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</si>
  <si>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</si>
  <si>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</si>
  <si>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</si>
  <si>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</si>
  <si>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</si>
  <si>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</si>
  <si>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</si>
  <si>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</si>
  <si>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</si>
  <si>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</si>
  <si>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</si>
  <si>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</si>
  <si>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</si>
  <si>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</si>
  <si>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</si>
  <si>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</si>
  <si>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</si>
  <si>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</si>
  <si>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</si>
  <si>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</si>
  <si>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</si>
  <si>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</si>
  <si>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</si>
  <si>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</si>
  <si>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</si>
  <si>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</si>
  <si>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</si>
  <si>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</si>
  <si>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</si>
  <si>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</si>
  <si>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</si>
  <si>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</si>
  <si>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</si>
  <si>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</si>
  <si>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</si>
  <si>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</si>
  <si>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</si>
  <si>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</si>
  <si>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</si>
  <si>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</si>
  <si>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</si>
  <si>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</si>
  <si>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</si>
  <si>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</si>
  <si>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</si>
  <si>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</si>
  <si>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</si>
  <si>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</si>
  <si>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</si>
  <si>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</si>
  <si>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</si>
  <si>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</si>
  <si>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</si>
  <si>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</si>
  <si>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</si>
  <si>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</si>
  <si>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</si>
  <si>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</si>
  <si>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</si>
  <si>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</si>
  <si>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</si>
  <si>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</si>
  <si>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</si>
  <si>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</si>
  <si>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</si>
  <si>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</si>
  <si>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</si>
  <si>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</si>
  <si>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</si>
  <si>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</si>
  <si>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</si>
  <si>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</si>
  <si>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</si>
  <si>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</si>
  <si>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</si>
  <si>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</si>
  <si>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</si>
  <si>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</si>
  <si>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</si>
  <si>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</si>
  <si>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</si>
  <si>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</si>
  <si>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</si>
  <si>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</si>
  <si>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</si>
  <si>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</si>
  <si>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</si>
  <si>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</si>
  <si>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</si>
  <si>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</si>
  <si>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</si>
  <si>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</si>
  <si>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</si>
  <si>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</si>
  <si>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</si>
  <si>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</si>
  <si>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</si>
  <si>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</si>
  <si>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</si>
  <si>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</si>
  <si>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</si>
  <si>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</si>
  <si>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</si>
  <si>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</si>
  <si>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</si>
  <si>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</si>
  <si>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</si>
  <si>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</si>
  <si>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</si>
  <si>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</si>
  <si>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</si>
  <si>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</si>
  <si>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</si>
  <si>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</si>
  <si>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</si>
  <si>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</si>
  <si>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</si>
  <si>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</si>
  <si>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</si>
  <si>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</si>
  <si>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</si>
  <si>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</si>
  <si>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</si>
  <si>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</si>
  <si>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</si>
  <si>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</si>
  <si>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</si>
  <si>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</si>
  <si>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</si>
  <si>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</si>
  <si>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</si>
  <si>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</si>
  <si>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</si>
  <si>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</si>
  <si>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</si>
  <si>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</si>
  <si>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</si>
  <si>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</si>
  <si>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</si>
  <si>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</si>
  <si>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</si>
  <si>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</si>
  <si>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</si>
  <si>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</si>
  <si>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</si>
  <si>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</si>
  <si>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</si>
  <si>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</si>
  <si>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</si>
  <si>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</si>
  <si>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</si>
  <si>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</si>
  <si>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</si>
  <si>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</si>
  <si>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</si>
  <si>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</si>
  <si>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</si>
  <si>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</si>
  <si>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</si>
  <si>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</si>
  <si>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</si>
  <si>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</si>
  <si>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</si>
  <si>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</si>
  <si>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</si>
  <si>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</si>
  <si>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</si>
  <si>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</si>
  <si>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</si>
  <si>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</si>
  <si>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</si>
  <si>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</si>
  <si>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</si>
  <si>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</si>
  <si>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</si>
  <si>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</si>
  <si>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</si>
  <si>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</si>
  <si>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</si>
  <si>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</si>
  <si>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</si>
  <si>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</si>
  <si>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</si>
  <si>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</si>
  <si>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</si>
  <si>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</si>
  <si>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</si>
  <si>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</si>
  <si>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</si>
  <si>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</si>
  <si>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</si>
  <si>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</si>
  <si>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</si>
  <si>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</si>
  <si>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</si>
  <si>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</si>
  <si>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</si>
  <si>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</si>
  <si>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</si>
  <si>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</si>
  <si>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</si>
  <si>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</si>
  <si>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</si>
  <si>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</si>
  <si>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</si>
  <si>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</si>
  <si>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</si>
  <si>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</si>
  <si>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</si>
  <si>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</si>
  <si>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</si>
  <si>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</si>
  <si>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</si>
  <si>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</si>
  <si>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</si>
  <si>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</si>
  <si>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</si>
  <si>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</si>
  <si>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</si>
  <si>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</si>
  <si>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</si>
  <si>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</si>
  <si>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</si>
  <si>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</si>
  <si>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</si>
  <si>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</si>
  <si>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</si>
  <si>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</si>
  <si>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</si>
  <si>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</si>
  <si>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</si>
  <si>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</si>
  <si>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</si>
  <si>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</si>
  <si>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</si>
  <si>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</si>
  <si>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</si>
  <si>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</si>
  <si>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</si>
  <si>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</si>
  <si>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</si>
  <si>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</si>
  <si>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</si>
  <si>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</si>
  <si>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</si>
  <si>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</si>
  <si>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</si>
  <si>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</si>
  <si>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</si>
  <si>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</si>
  <si>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</si>
  <si>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</si>
  <si>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</si>
  <si>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</si>
  <si>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</si>
  <si>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</si>
  <si>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</si>
  <si>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</si>
  <si>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</si>
  <si>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</si>
  <si>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</si>
  <si>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</si>
  <si>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</si>
  <si>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</si>
  <si>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</si>
  <si>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</si>
  <si>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</si>
  <si>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</si>
  <si>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</si>
  <si>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</si>
  <si>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</si>
  <si>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</si>
  <si>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</si>
  <si>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</si>
  <si>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</si>
  <si>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</si>
  <si>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</si>
  <si>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</si>
  <si>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</si>
  <si>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</si>
  <si>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</si>
  <si>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</si>
  <si>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</si>
  <si>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</si>
  <si>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</si>
  <si>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</si>
  <si>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</si>
  <si>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</si>
  <si>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</si>
  <si>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</si>
  <si>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</si>
  <si>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</si>
  <si>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</si>
  <si>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</si>
  <si>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</si>
  <si>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</si>
  <si>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</si>
  <si>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</si>
  <si>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</si>
  <si>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</si>
  <si>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</si>
  <si>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</si>
  <si>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</si>
  <si>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</si>
  <si>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</si>
  <si>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</si>
  <si>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</si>
  <si>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</si>
  <si>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</si>
  <si>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</si>
  <si>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</si>
  <si>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</si>
  <si>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</si>
  <si>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</si>
  <si>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</si>
  <si>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</si>
  <si>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</si>
  <si>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</si>
  <si>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</si>
  <si>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</si>
  <si>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</si>
  <si>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</si>
  <si>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</si>
  <si>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</si>
  <si>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</si>
  <si>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</si>
  <si>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</si>
  <si>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</si>
  <si>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</si>
  <si>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</si>
  <si>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</si>
  <si>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</si>
  <si>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</si>
  <si>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</si>
  <si>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</si>
  <si>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</si>
  <si>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</si>
  <si>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</si>
  <si>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</si>
  <si>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</si>
  <si>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</si>
  <si>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</si>
  <si>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</si>
  <si>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</si>
  <si>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</si>
  <si>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</si>
  <si>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</si>
  <si>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</si>
  <si>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</si>
  <si>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</si>
  <si>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</si>
  <si>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</si>
  <si>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</si>
  <si>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</si>
  <si>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</si>
  <si>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</si>
  <si>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</si>
  <si>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</si>
  <si>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</si>
  <si>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</si>
  <si>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</si>
  <si>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</si>
  <si>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</si>
  <si>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</si>
  <si>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</si>
  <si>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</si>
  <si>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</si>
  <si>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</si>
  <si>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</si>
  <si>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</si>
  <si>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</si>
  <si>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</si>
  <si>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</si>
  <si>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</si>
  <si>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</si>
  <si>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</si>
  <si>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</si>
  <si>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</si>
  <si>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</si>
  <si>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</si>
  <si>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</si>
  <si>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</si>
  <si>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</si>
  <si>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</si>
  <si>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</si>
  <si>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</si>
  <si>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</si>
  <si>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</si>
  <si>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</si>
  <si>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</si>
  <si>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</si>
  <si>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</si>
  <si>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</si>
  <si>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</si>
  <si>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</si>
  <si>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</si>
  <si>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</si>
  <si>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</si>
  <si>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</si>
  <si>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</si>
  <si>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</si>
  <si>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</si>
  <si>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</si>
  <si>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</si>
  <si>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</si>
  <si>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</si>
  <si>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</si>
  <si>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</si>
  <si>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</si>
  <si>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</si>
  <si>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</si>
  <si>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</si>
  <si>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</si>
  <si>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</si>
  <si>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</si>
  <si>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</si>
  <si>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</si>
  <si>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</si>
  <si>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</si>
  <si>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</si>
  <si>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</si>
  <si>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</si>
  <si>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</si>
  <si>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</si>
  <si>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</si>
  <si>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</si>
  <si>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</si>
  <si>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</si>
  <si>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</si>
  <si>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</si>
  <si>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</si>
  <si>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</si>
  <si>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</si>
  <si>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</si>
  <si>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</si>
  <si>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</si>
  <si>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</si>
  <si>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</si>
  <si>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</si>
  <si>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</si>
  <si>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</si>
  <si>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</si>
  <si>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</si>
  <si>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</si>
  <si>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</si>
  <si>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</si>
  <si>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</si>
  <si>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</si>
  <si>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</si>
  <si>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</si>
  <si>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</si>
  <si>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</si>
  <si>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</si>
  <si>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</si>
  <si>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</si>
  <si>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</si>
  <si>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</si>
  <si>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</si>
  <si>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</si>
  <si>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</si>
  <si>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</si>
  <si>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</si>
  <si>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</si>
  <si>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</si>
  <si>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</si>
  <si>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</si>
  <si>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</si>
  <si>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</si>
  <si>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</si>
  <si>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</si>
  <si>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</si>
  <si>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</si>
  <si>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</si>
  <si>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</si>
  <si>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</si>
  <si>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</si>
  <si>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</si>
  <si>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</si>
  <si>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</si>
  <si>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</si>
  <si>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</si>
  <si>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</si>
  <si>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</si>
  <si>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</si>
  <si>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</si>
  <si>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</si>
  <si>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</si>
  <si>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</si>
  <si>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</si>
  <si>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</si>
  <si>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</si>
  <si>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</si>
  <si>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</si>
  <si>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</si>
  <si>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</si>
  <si>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</si>
  <si>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</si>
  <si>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</si>
  <si>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</si>
  <si>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</si>
  <si>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</si>
  <si>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</si>
  <si>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</si>
  <si>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</si>
  <si>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</si>
  <si>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</si>
  <si>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</si>
  <si>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</si>
  <si>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</si>
  <si>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</si>
  <si>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</si>
  <si>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</si>
  <si>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</si>
  <si>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</si>
  <si>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</si>
  <si>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</si>
  <si>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</si>
  <si>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</si>
  <si>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</si>
  <si>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</si>
  <si>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</si>
  <si>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</si>
  <si>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</si>
  <si>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</si>
  <si>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</si>
  <si>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</si>
  <si>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</si>
  <si>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</si>
  <si>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</si>
  <si>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</si>
  <si>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</si>
  <si>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</si>
  <si>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</si>
  <si>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</si>
  <si>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</si>
  <si>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</si>
  <si>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</si>
  <si>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</si>
  <si>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</si>
  <si>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</si>
  <si>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</si>
  <si>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</si>
  <si>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</si>
  <si>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</si>
  <si>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</si>
  <si>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</si>
  <si>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</si>
  <si>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</si>
  <si>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</si>
  <si>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</si>
  <si>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</si>
  <si>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</si>
  <si>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</si>
  <si>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</si>
  <si>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</si>
  <si>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</si>
  <si>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</si>
  <si>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</si>
  <si>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</si>
  <si>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</si>
  <si>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</si>
  <si>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</si>
  <si>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</si>
  <si>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</si>
  <si>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</si>
  <si>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</si>
  <si>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</si>
  <si>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</si>
  <si>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</si>
  <si>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</si>
  <si>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</si>
  <si>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</si>
  <si>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</si>
  <si>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</si>
  <si>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</si>
  <si>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</si>
  <si>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</si>
  <si>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</si>
  <si>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</si>
  <si>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</si>
  <si>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</si>
  <si>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</si>
  <si>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</si>
  <si>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</si>
  <si>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</si>
  <si>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</si>
  <si>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</si>
  <si>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</si>
  <si>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</si>
  <si>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</si>
  <si>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</si>
  <si>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</si>
  <si>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</si>
  <si>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</si>
  <si>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</si>
  <si>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</si>
  <si>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</si>
  <si>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</si>
  <si>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</si>
  <si>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</si>
  <si>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</si>
  <si>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</si>
  <si>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</si>
  <si>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</si>
  <si>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</si>
  <si>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</si>
  <si>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</si>
  <si>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</si>
  <si>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</si>
  <si>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</si>
  <si>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</si>
  <si>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</si>
  <si>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</si>
  <si>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</si>
  <si>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</si>
  <si>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</si>
  <si>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</si>
  <si>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</si>
  <si>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</si>
  <si>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</si>
  <si>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</si>
  <si>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</si>
  <si>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</si>
  <si>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</si>
  <si>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</si>
  <si>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</si>
  <si>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</si>
  <si>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</si>
  <si>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</si>
  <si>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</si>
  <si>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</si>
  <si>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</si>
  <si>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</si>
  <si>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</si>
  <si>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</si>
  <si>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</si>
  <si>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</si>
  <si>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</si>
  <si>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</si>
  <si>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</si>
  <si>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</si>
  <si>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</si>
  <si>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</si>
  <si>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</si>
  <si>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</si>
  <si>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</si>
  <si>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</si>
  <si>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</si>
  <si>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</si>
  <si>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</si>
  <si>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</si>
  <si>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</si>
  <si>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</si>
  <si>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</si>
  <si>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</si>
  <si>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</si>
  <si>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</si>
  <si>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</si>
  <si>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</si>
  <si>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</si>
  <si>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</si>
  <si>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</si>
  <si>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</si>
  <si>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</si>
  <si>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</si>
  <si>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</si>
  <si>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</si>
  <si>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</si>
  <si>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</si>
  <si>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</si>
  <si>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</si>
  <si>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</si>
  <si>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</si>
  <si>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</si>
  <si>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</si>
  <si>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</si>
  <si>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</si>
  <si>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</si>
  <si>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</si>
  <si>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</si>
  <si>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</si>
  <si>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</si>
  <si>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</si>
  <si>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</si>
  <si>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</si>
  <si>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</si>
  <si>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</si>
  <si>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</si>
  <si>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</si>
  <si>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</si>
  <si>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</si>
  <si>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</si>
  <si>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</si>
  <si>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</si>
  <si>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</si>
  <si>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</si>
  <si>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</si>
  <si>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</si>
  <si>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</si>
  <si>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</si>
  <si>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</si>
  <si>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</si>
  <si>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</si>
  <si>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</si>
  <si>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</si>
  <si>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</si>
  <si>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</si>
  <si>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</si>
  <si>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</si>
  <si>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</si>
  <si>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</si>
  <si>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</si>
  <si>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</si>
  <si>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</si>
  <si>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</si>
  <si>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</si>
  <si>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</si>
  <si>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</si>
  <si>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</si>
  <si>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</si>
  <si>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</si>
  <si>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</si>
  <si>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</si>
  <si>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</si>
  <si>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</si>
  <si>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</si>
  <si>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</si>
  <si>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</si>
  <si>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</si>
  <si>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</si>
  <si>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</si>
  <si>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Nombre del servicio: CDI SIN ARRIENDO - INSTITUCIONAL. DESARROLLO INFANTIL EN MEDIO FAMILIAR SIN ARRIENDO - FAMILIAR</t>
  </si>
  <si>
    <t>2021-41-10001155</t>
  </si>
  <si>
    <t>fundacion@famiinfancia.org</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</si>
</sst>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93" zoomScale="85" zoomScaleNormal="85" zoomScaleSheetLayoutView="40" zoomScalePageLayoutView="40" workbookViewId="0">
      <selection activeCell="H103" sqref="H1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2718</v>
      </c>
      <c r="D15" s="35"/>
      <c r="E15" s="35"/>
      <c r="F15" s="5"/>
      <c r="G15" s="32" t="s">
        <v>1168</v>
      </c>
      <c r="H15" s="103" t="s">
        <v>660</v>
      </c>
      <c r="I15" s="32" t="s">
        <v>2624</v>
      </c>
      <c r="J15" s="108" t="s">
        <v>2626</v>
      </c>
      <c r="L15" s="224" t="s">
        <v>8</v>
      </c>
      <c r="M15" s="22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243"/>
      <c r="I20" s="144" t="s">
        <v>660</v>
      </c>
      <c r="J20" s="145" t="s">
        <v>662</v>
      </c>
      <c r="K20" s="146">
        <v>2457258574</v>
      </c>
      <c r="L20" s="147">
        <v>44212</v>
      </c>
      <c r="M20" s="147">
        <v>44561</v>
      </c>
      <c r="N20" s="130">
        <f>+(M20-L20)/30</f>
        <v>11.633333333333333</v>
      </c>
      <c r="O20" s="133"/>
      <c r="U20" s="129"/>
      <c r="V20" s="105">
        <f ca="1">NOW()</f>
        <v>44193.603512384259</v>
      </c>
      <c r="W20" s="105">
        <f ca="1">NOW()</f>
        <v>44193.603512384259</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4"/>
      <c r="I37" s="125"/>
      <c r="J37" s="125"/>
      <c r="K37" s="125"/>
      <c r="L37" s="125"/>
      <c r="M37" s="125"/>
      <c r="N37" s="125"/>
      <c r="O37" s="126"/>
    </row>
    <row r="38" spans="1:16" ht="21" customHeight="1" x14ac:dyDescent="0.25">
      <c r="A38" s="9"/>
      <c r="B38" s="238" t="str">
        <f>VLOOKUP(B20,EAS!A2:B1439,2,0)</f>
        <v>FUNDACION SOCIAL PARA LA PROTECCION DE LA FAMILIA Y EL APOYO A LA PRIMERA INFANCIA</v>
      </c>
      <c r="C38" s="238"/>
      <c r="D38" s="238"/>
      <c r="E38" s="238"/>
      <c r="F38" s="238"/>
      <c r="G38" s="5"/>
      <c r="H38" s="127"/>
      <c r="I38" s="247" t="s">
        <v>7</v>
      </c>
      <c r="J38" s="247"/>
      <c r="K38" s="247"/>
      <c r="L38" s="247"/>
      <c r="M38" s="247"/>
      <c r="N38" s="247"/>
      <c r="O38" s="128"/>
    </row>
    <row r="39" spans="1:16" ht="42.95" customHeight="1" thickBot="1" x14ac:dyDescent="0.3">
      <c r="A39" s="10"/>
      <c r="B39" s="11"/>
      <c r="C39" s="11"/>
      <c r="D39" s="11"/>
      <c r="E39" s="11"/>
      <c r="F39" s="11"/>
      <c r="G39" s="11"/>
      <c r="H39" s="10"/>
      <c r="I39" s="233" t="s">
        <v>2717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25" x14ac:dyDescent="0.25">
      <c r="A179" s="9"/>
      <c r="B179" s="191" t="s">
        <v>2669</v>
      </c>
      <c r="C179" s="191"/>
      <c r="D179" s="191"/>
      <c r="E179" s="166">
        <v>0.02</v>
      </c>
      <c r="F179" s="165">
        <v>4.0000000000000001E-3</v>
      </c>
      <c r="G179" s="160">
        <f>IF(F179&gt;0,SUM(E179+F179),"")</f>
        <v>2.4E-2</v>
      </c>
      <c r="H179" s="5"/>
      <c r="I179" s="191" t="s">
        <v>2671</v>
      </c>
      <c r="J179" s="191"/>
      <c r="K179" s="191"/>
      <c r="L179" s="191"/>
      <c r="M179" s="167">
        <v>2.1000000000000001E-2</v>
      </c>
      <c r="O179" s="8"/>
      <c r="Q179" s="19"/>
      <c r="R179" s="154">
        <f>IF(M179&gt;0,SUM(L179+M179),"")</f>
        <v>2.1000000000000001E-2</v>
      </c>
      <c r="T179" s="19"/>
      <c r="U179" s="237" t="s">
        <v>1166</v>
      </c>
      <c r="V179" s="237"/>
      <c r="W179" s="237"/>
      <c r="X179" s="24">
        <v>0.02</v>
      </c>
      <c r="Y179" s="159"/>
      <c r="Z179" s="160" t="str">
        <f>IF(Y179&gt;0,SUM(E181+Y179),"")</f>
        <v/>
      </c>
      <c r="AA179" s="19"/>
      <c r="AB179" s="19"/>
    </row>
    <row r="180" spans="1:28" ht="23.25" hidden="1" x14ac:dyDescent="0.25">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25" hidden="1" x14ac:dyDescent="0.25">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58974205.776000001</v>
      </c>
      <c r="F185" s="92"/>
      <c r="G185" s="93"/>
      <c r="H185" s="88"/>
      <c r="I185" s="90" t="s">
        <v>2627</v>
      </c>
      <c r="J185" s="161">
        <f>+SUM(M179:M183)</f>
        <v>2.1000000000000001E-2</v>
      </c>
      <c r="K185" s="236" t="s">
        <v>2628</v>
      </c>
      <c r="L185" s="236"/>
      <c r="M185" s="94">
        <f>+J185*(SUM(K20:K35))</f>
        <v>51602430.054000005</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5" t="s">
        <v>2636</v>
      </c>
      <c r="C192" s="195"/>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2716</v>
      </c>
      <c r="L211" s="21"/>
      <c r="M211" s="21"/>
      <c r="N211" s="21"/>
      <c r="O211" s="8"/>
    </row>
    <row r="212" spans="1:15" x14ac:dyDescent="0.25">
      <c r="A212" s="9"/>
      <c r="B212" s="27" t="s">
        <v>2619</v>
      </c>
      <c r="C212" s="142" t="s">
        <v>2714</v>
      </c>
      <c r="D212" s="21"/>
      <c r="G212" s="27" t="s">
        <v>2621</v>
      </c>
      <c r="H212" s="143" t="s">
        <v>2715</v>
      </c>
      <c r="J212" s="27" t="s">
        <v>2623</v>
      </c>
      <c r="K212" s="142"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disablePrompts="1"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a65d333d-5b59-4810-bc94-b80d9325abbc"/>
    <ds:schemaRef ds:uri="http://schemas.microsoft.com/office/2006/metadata/properties"/>
    <ds:schemaRef ds:uri="4fb10211-09fb-4e80-9f0b-184718d5d98c"/>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2020-12-28T19:29:13Z</cp:lastPrinted>
  <dcterms:created xsi:type="dcterms:W3CDTF">2020-10-14T21:57:42Z</dcterms:created>
  <dcterms:modified xsi:type="dcterms:W3CDTF">2020-12-28T19:31:09Z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