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 09\Desktop\INVITACIONES 2021\BOGOTA\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3040" windowHeight="9384"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<sst xmlns="http://schemas.openxmlformats.org/spreadsheetml/2006/main" count="3485" uniqueCount="2721">
  <si>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</si>
  <si>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</si>
  <si>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</si>
  <si>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</si>
  <si>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</si>
  <si>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</si>
  <si>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</si>
  <si>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</si>
  <si>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</si>
  <si>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</si>
  <si>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</si>
  <si>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</si>
  <si>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</si>
  <si>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</si>
  <si>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</si>
  <si>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</si>
  <si>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</si>
  <si>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</si>
  <si>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</si>
  <si>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</si>
  <si>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</si>
  <si>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</si>
  <si>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</si>
  <si>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</si>
  <si>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</si>
  <si>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</si>
  <si>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</si>
  <si>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</si>
  <si>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</si>
  <si>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</si>
  <si>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</si>
  <si>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</si>
  <si>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</si>
  <si>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</si>
  <si>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</si>
  <si>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</si>
  <si>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</si>
  <si>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</si>
  <si>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</si>
  <si>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</si>
  <si>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</si>
  <si>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</si>
  <si>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</si>
  <si>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</si>
  <si>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</si>
  <si>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</si>
  <si>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</si>
  <si>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</si>
  <si>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</si>
  <si>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</si>
  <si>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</si>
  <si>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</si>
  <si>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</si>
  <si>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</si>
  <si>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</si>
  <si>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</si>
  <si>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</si>
  <si>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</si>
  <si>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</si>
  <si>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</si>
  <si>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</si>
  <si>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</si>
  <si>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</si>
  <si>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</si>
  <si>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</si>
  <si>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</si>
  <si>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</si>
  <si>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</si>
  <si>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</si>
  <si>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</si>
  <si>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</si>
  <si>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</si>
  <si>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</si>
  <si>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</si>
  <si>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</si>
  <si>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</si>
  <si>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</si>
  <si>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</si>
  <si>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</si>
  <si>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</si>
  <si>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</si>
  <si>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</si>
  <si>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</si>
  <si>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</si>
  <si>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</si>
  <si>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</si>
  <si>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</si>
  <si>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</si>
  <si>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</si>
  <si>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</si>
  <si>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</si>
  <si>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</si>
  <si>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</si>
  <si>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</si>
  <si>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</si>
  <si>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</si>
  <si>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</si>
  <si>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</si>
  <si>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</si>
  <si>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</si>
  <si>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</si>
  <si>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</si>
  <si>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</si>
  <si>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</si>
  <si>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</si>
  <si>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</si>
  <si>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</si>
  <si>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</si>
  <si>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</si>
  <si>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</si>
  <si>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</si>
  <si>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</si>
  <si>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</si>
  <si>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</si>
  <si>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</si>
  <si>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</si>
  <si>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</si>
  <si>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</si>
  <si>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</si>
  <si>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</si>
  <si>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</si>
  <si>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</si>
  <si>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</si>
  <si>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</si>
  <si>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</si>
  <si>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</si>
  <si>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</si>
  <si>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</si>
  <si>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</si>
  <si>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</si>
  <si>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</si>
  <si>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</si>
  <si>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</si>
  <si>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</si>
  <si>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</si>
  <si>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</si>
  <si>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</si>
  <si>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</si>
  <si>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</si>
  <si>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</si>
  <si>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</si>
  <si>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</si>
  <si>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</si>
  <si>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</si>
  <si>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</si>
  <si>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</si>
  <si>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</si>
  <si>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</si>
  <si>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</si>
  <si>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</si>
  <si>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</si>
  <si>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</si>
  <si>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</si>
  <si>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</si>
  <si>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</si>
  <si>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</si>
  <si>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</si>
  <si>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</si>
  <si>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</si>
  <si>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</si>
  <si>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</si>
  <si>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</si>
  <si>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</si>
  <si>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</si>
  <si>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</si>
  <si>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</si>
  <si>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</si>
  <si>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</si>
  <si>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</si>
  <si>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</si>
  <si>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</si>
  <si>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</si>
  <si>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</si>
  <si>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</si>
  <si>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</si>
  <si>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</si>
  <si>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</si>
  <si>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</si>
  <si>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</si>
  <si>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</si>
  <si>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</si>
  <si>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</si>
  <si>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</si>
  <si>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</si>
  <si>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</si>
  <si>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</si>
  <si>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</si>
  <si>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</si>
  <si>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</si>
  <si>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</si>
  <si>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</si>
  <si>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</si>
  <si>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</si>
  <si>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</si>
  <si>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</si>
  <si>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</si>
  <si>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</si>
  <si>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</si>
  <si>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</si>
  <si>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</si>
  <si>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</si>
  <si>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</si>
  <si>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</si>
  <si>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</si>
  <si>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</si>
  <si>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</si>
  <si>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</si>
  <si>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</si>
  <si>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</si>
  <si>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</si>
  <si>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</si>
  <si>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</si>
  <si>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</si>
  <si>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</si>
  <si>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</si>
  <si>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</si>
  <si>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</si>
  <si>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</si>
  <si>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</si>
  <si>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</si>
  <si>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</si>
  <si>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</si>
  <si>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</si>
  <si>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</si>
  <si>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</si>
  <si>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</si>
  <si>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</si>
  <si>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</si>
  <si>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</si>
  <si>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</si>
  <si>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</si>
  <si>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</si>
  <si>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</si>
  <si>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</si>
  <si>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</si>
  <si>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</si>
  <si>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</si>
  <si>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</si>
  <si>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</si>
  <si>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</si>
  <si>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</si>
  <si>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</si>
  <si>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</si>
  <si>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</si>
  <si>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</si>
  <si>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</si>
  <si>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</si>
  <si>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</si>
  <si>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</si>
  <si>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</si>
  <si>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</si>
  <si>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</si>
  <si>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</si>
  <si>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</si>
  <si>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</si>
  <si>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</si>
  <si>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</si>
  <si>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</si>
  <si>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</si>
  <si>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</si>
  <si>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</si>
  <si>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</si>
  <si>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</si>
  <si>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</si>
  <si>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</si>
  <si>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</si>
  <si>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</si>
  <si>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</si>
  <si>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</si>
  <si>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</si>
  <si>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</si>
  <si>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</si>
  <si>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</si>
  <si>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</si>
  <si>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</si>
  <si>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</si>
  <si>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</si>
  <si>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</si>
  <si>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</si>
  <si>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</si>
  <si>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</si>
  <si>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</si>
  <si>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</si>
  <si>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</si>
  <si>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</si>
  <si>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</si>
  <si>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</si>
  <si>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</si>
  <si>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</si>
  <si>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</si>
  <si>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</si>
  <si>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</si>
  <si>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</si>
  <si>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</si>
  <si>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</si>
  <si>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</si>
  <si>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</si>
  <si>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</si>
  <si>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</si>
  <si>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</si>
  <si>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</si>
  <si>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</si>
  <si>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</si>
  <si>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</si>
  <si>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</si>
  <si>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</si>
  <si>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</si>
  <si>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</si>
  <si>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</si>
  <si>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</si>
  <si>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</si>
  <si>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</si>
  <si>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</si>
  <si>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</si>
  <si>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</si>
  <si>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</si>
  <si>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</si>
  <si>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</si>
  <si>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</si>
  <si>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</si>
  <si>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</si>
  <si>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</si>
  <si>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</si>
  <si>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</si>
  <si>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</si>
  <si>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</si>
  <si>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</si>
  <si>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</si>
  <si>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</si>
  <si>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</si>
  <si>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</si>
  <si>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</si>
  <si>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</si>
  <si>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</si>
  <si>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</si>
  <si>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</si>
  <si>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</si>
  <si>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</si>
  <si>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</si>
  <si>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</si>
  <si>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</si>
  <si>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</si>
  <si>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</si>
  <si>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</si>
  <si>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</si>
  <si>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</si>
  <si>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</si>
  <si>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</si>
  <si>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</si>
  <si>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</si>
  <si>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</si>
  <si>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</si>
  <si>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</si>
  <si>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</si>
  <si>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</si>
  <si>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</si>
  <si>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</si>
  <si>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</si>
  <si>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</si>
  <si>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</si>
  <si>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</si>
  <si>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</si>
  <si>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</si>
  <si>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</si>
  <si>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</si>
  <si>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</si>
  <si>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</si>
  <si>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</si>
  <si>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</si>
  <si>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</si>
  <si>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</si>
  <si>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</si>
  <si>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</si>
  <si>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</si>
  <si>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</si>
  <si>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</si>
  <si>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</si>
  <si>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</si>
  <si>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</si>
  <si>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</si>
  <si>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</si>
  <si>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</si>
  <si>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</si>
  <si>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</si>
  <si>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</si>
  <si>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</si>
  <si>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</si>
  <si>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</si>
  <si>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</si>
  <si>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</si>
  <si>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</si>
  <si>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</si>
  <si>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</si>
  <si>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</si>
  <si>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</si>
  <si>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</si>
  <si>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</si>
  <si>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</si>
  <si>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</si>
  <si>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</si>
  <si>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</si>
  <si>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</si>
  <si>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</si>
  <si>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</si>
  <si>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</si>
  <si>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</si>
  <si>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</si>
  <si>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</si>
  <si>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</si>
  <si>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</si>
  <si>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</si>
  <si>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</si>
  <si>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</si>
  <si>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</si>
  <si>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</si>
  <si>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</si>
  <si>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</si>
  <si>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</si>
  <si>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</si>
  <si>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</si>
  <si>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</si>
  <si>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</si>
  <si>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</si>
  <si>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</si>
  <si>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</si>
  <si>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</si>
  <si>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</si>
  <si>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</si>
  <si>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</si>
  <si>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</si>
  <si>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</si>
  <si>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</si>
  <si>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</si>
  <si>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</si>
  <si>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</si>
  <si>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</si>
  <si>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</si>
  <si>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</si>
  <si>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</si>
  <si>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</si>
  <si>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</si>
  <si>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</si>
  <si>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</si>
  <si>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</si>
  <si>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</si>
  <si>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</si>
  <si>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</si>
  <si>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</si>
  <si>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</si>
  <si>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</si>
  <si>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</si>
  <si>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</si>
  <si>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</si>
  <si>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</si>
  <si>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</si>
  <si>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</si>
  <si>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</si>
  <si>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</si>
  <si>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</si>
  <si>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</si>
  <si>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</si>
  <si>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</si>
  <si>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</si>
  <si>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</si>
  <si>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</si>
  <si>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</si>
  <si>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</si>
  <si>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</si>
  <si>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</si>
  <si>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</si>
  <si>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</si>
  <si>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</si>
  <si>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</si>
  <si>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</si>
  <si>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</si>
  <si>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</si>
  <si>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</si>
  <si>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</si>
  <si>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</si>
  <si>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</si>
  <si>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</si>
  <si>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</si>
  <si>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</si>
  <si>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</si>
  <si>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</si>
  <si>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</si>
  <si>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</si>
  <si>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</si>
  <si>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</si>
  <si>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</si>
  <si>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</si>
  <si>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</si>
  <si>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</si>
  <si>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</si>
  <si>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</si>
  <si>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</si>
  <si>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</si>
  <si>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</si>
  <si>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</si>
  <si>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</si>
  <si>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</si>
  <si>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</si>
  <si>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</si>
  <si>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</si>
  <si>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</si>
  <si>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</si>
  <si>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</si>
  <si>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</si>
  <si>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</si>
  <si>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</si>
  <si>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</si>
  <si>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</si>
  <si>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</si>
  <si>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</si>
  <si>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</si>
  <si>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</si>
  <si>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</si>
  <si>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</si>
  <si>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</si>
  <si>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</si>
  <si>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</si>
  <si>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</si>
  <si>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</si>
  <si>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</si>
  <si>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</si>
  <si>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</si>
  <si>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</si>
  <si>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</si>
  <si>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</si>
  <si>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</si>
  <si>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</si>
  <si>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</si>
  <si>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</si>
  <si>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</si>
  <si>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</si>
  <si>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</si>
  <si>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</si>
  <si>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</si>
  <si>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</si>
  <si>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</si>
  <si>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</si>
  <si>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</si>
  <si>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</si>
  <si>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</si>
  <si>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</si>
  <si>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</si>
  <si>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</si>
  <si>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</si>
  <si>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</si>
  <si>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</si>
  <si>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</si>
  <si>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</si>
  <si>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</si>
  <si>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</si>
  <si>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</si>
  <si>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</si>
  <si>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</si>
  <si>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</si>
  <si>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</si>
  <si>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</si>
  <si>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</si>
  <si>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</si>
  <si>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</si>
  <si>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</si>
  <si>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</si>
  <si>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</si>
  <si>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</si>
  <si>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</si>
  <si>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</si>
  <si>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</si>
  <si>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</si>
  <si>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</si>
  <si>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</si>
  <si>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</si>
  <si>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</si>
  <si>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</si>
  <si>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</si>
  <si>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</si>
  <si>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</si>
  <si>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</si>
  <si>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</si>
  <si>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</si>
  <si>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</si>
  <si>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</si>
  <si>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</si>
  <si>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</si>
  <si>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</si>
  <si>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</si>
  <si>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</si>
  <si>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</si>
  <si>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</si>
  <si>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</si>
  <si>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</si>
  <si>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</si>
  <si>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</si>
  <si>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</si>
  <si>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</si>
  <si>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</si>
  <si>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</si>
  <si>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</si>
  <si>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</si>
  <si>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</si>
  <si>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</si>
  <si>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</si>
  <si>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</si>
  <si>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</si>
  <si>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</si>
  <si>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</si>
  <si>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</si>
  <si>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</si>
  <si>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</si>
  <si>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</si>
  <si>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</si>
  <si>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</si>
  <si>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</si>
  <si>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</si>
  <si>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</si>
  <si>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</si>
  <si>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</si>
  <si>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</si>
  <si>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</si>
  <si>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</si>
  <si>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</si>
  <si>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</si>
  <si>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</si>
  <si>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</si>
  <si>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</si>
  <si>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</si>
  <si>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</si>
  <si>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</si>
  <si>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</si>
  <si>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</si>
  <si>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</si>
  <si>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</si>
  <si>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</si>
  <si>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</si>
  <si>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</si>
  <si>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</si>
  <si>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</si>
  <si>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</si>
  <si>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</si>
  <si>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</si>
  <si>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</si>
  <si>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</si>
  <si>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</si>
  <si>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</si>
  <si>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</si>
  <si>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</si>
  <si>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</si>
  <si>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</si>
  <si>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</si>
  <si>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</si>
  <si>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</si>
  <si>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</si>
  <si>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</si>
  <si>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</si>
  <si>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</si>
  <si>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</si>
  <si>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</si>
  <si>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</si>
  <si>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</si>
  <si>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</si>
  <si>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</si>
  <si>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</si>
  <si>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</si>
  <si>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</si>
  <si>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</si>
  <si>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</si>
  <si>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</si>
  <si>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</si>
  <si>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</si>
  <si>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</si>
  <si>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</si>
  <si>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</si>
  <si>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</si>
  <si>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</si>
  <si>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</si>
  <si>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</si>
  <si>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</si>
  <si>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</si>
  <si>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</si>
  <si>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</si>
  <si>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</si>
  <si>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</si>
  <si>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</si>
  <si>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</si>
  <si>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</si>
  <si>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</si>
  <si>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</si>
  <si>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</si>
  <si>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</si>
  <si>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</si>
  <si>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</si>
  <si>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</si>
  <si>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</si>
  <si>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</si>
  <si>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</si>
  <si>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</si>
  <si>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</si>
  <si>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</si>
  <si>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</si>
  <si>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</si>
  <si>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</si>
  <si>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</si>
  <si>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</si>
  <si>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</si>
  <si>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</si>
  <si>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</si>
  <si>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</si>
  <si>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</si>
  <si>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</si>
  <si>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</si>
  <si>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</si>
  <si>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</si>
  <si>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</si>
  <si>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</si>
  <si>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</si>
  <si>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</si>
  <si>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</si>
  <si>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</si>
  <si>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</si>
  <si>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</si>
  <si>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</si>
  <si>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</si>
  <si>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</si>
  <si>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</si>
  <si>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</si>
  <si>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</si>
  <si>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</si>
  <si>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</si>
  <si>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</si>
  <si>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</si>
  <si>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</si>
  <si>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</si>
  <si>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</si>
  <si>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</si>
  <si>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</si>
  <si>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</si>
  <si>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</si>
  <si>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</si>
  <si>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</si>
  <si>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</si>
  <si>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</si>
  <si>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</si>
  <si>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</si>
  <si>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</si>
  <si>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</si>
  <si>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</si>
  <si>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</si>
  <si>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</si>
  <si>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</si>
  <si>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</si>
  <si>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</si>
  <si>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</si>
  <si>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</si>
  <si>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</si>
  <si>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</si>
  <si>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</si>
  <si>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</si>
  <si>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</si>
  <si>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</si>
  <si>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</si>
  <si>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</si>
  <si>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</si>
  <si>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</si>
  <si>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</si>
  <si>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</si>
  <si>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</si>
  <si>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</si>
  <si>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</si>
  <si>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</si>
  <si>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</si>
  <si>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</si>
  <si>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</si>
  <si>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</si>
  <si>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</si>
  <si>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</si>
  <si>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</si>
  <si>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</si>
  <si>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</si>
  <si>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</si>
  <si>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</si>
  <si>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</si>
  <si>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</si>
  <si>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</si>
  <si>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</si>
  <si>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</si>
  <si>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</si>
  <si>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</si>
  <si>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</si>
  <si>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</si>
  <si>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</si>
  <si>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</si>
  <si>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</si>
  <si>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</si>
  <si>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</si>
  <si>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</si>
  <si>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</si>
  <si>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</si>
  <si>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</si>
  <si>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</si>
  <si>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</si>
  <si>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</si>
  <si>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</si>
  <si>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</si>
  <si>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</si>
  <si>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</si>
  <si>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</si>
  <si>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</si>
  <si>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</si>
  <si>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</si>
  <si>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</si>
  <si>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</si>
  <si>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</si>
  <si>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</si>
  <si>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</si>
  <si>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</si>
  <si>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</si>
  <si>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</si>
  <si>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</si>
  <si>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</si>
  <si>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</si>
  <si>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</si>
  <si>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</si>
  <si>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</si>
  <si>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</si>
  <si>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</si>
  <si>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</si>
  <si>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</si>
  <si>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</si>
  <si>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</si>
  <si>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</si>
  <si>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</si>
  <si>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</si>
  <si>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</si>
  <si>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</si>
  <si>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</si>
  <si>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</si>
  <si>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</si>
  <si>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</si>
  <si>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</si>
  <si>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</si>
  <si>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</si>
  <si>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</si>
  <si>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</si>
  <si>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</si>
  <si>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</si>
  <si>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</si>
  <si>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</si>
  <si>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</si>
  <si>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</si>
  <si>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</si>
  <si>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</si>
  <si>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</si>
  <si>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</si>
  <si>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</si>
  <si>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</si>
  <si>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</si>
  <si>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</si>
  <si>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</si>
  <si>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</si>
  <si>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</si>
  <si>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</si>
  <si>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</si>
  <si>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</si>
  <si>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</si>
  <si>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</si>
  <si>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</si>
  <si>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</si>
  <si>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</si>
  <si>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</si>
  <si>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</si>
  <si>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</si>
  <si>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</si>
  <si>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</si>
  <si>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</si>
  <si>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</si>
  <si>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</si>
  <si>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</si>
  <si>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</si>
  <si>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</si>
  <si>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</si>
  <si>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</si>
  <si>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</si>
  <si>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</si>
  <si>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</si>
  <si>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</si>
  <si>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</si>
  <si>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</si>
  <si>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</si>
  <si>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</si>
  <si>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</si>
  <si>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</si>
  <si>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</si>
  <si>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</si>
  <si>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</si>
  <si>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</si>
  <si>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</si>
  <si>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</si>
  <si>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</si>
  <si>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</si>
  <si>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</si>
  <si>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</si>
  <si>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</si>
  <si>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</si>
  <si>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</si>
  <si>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</si>
  <si>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</si>
  <si>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</si>
  <si>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</si>
  <si>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</si>
  <si>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</si>
  <si>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</si>
  <si>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</si>
  <si>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</si>
  <si>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</si>
  <si>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</si>
  <si>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</si>
  <si>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</si>
  <si>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</si>
  <si>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</si>
  <si>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</si>
  <si>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</si>
  <si>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</si>
  <si>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</si>
  <si>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</si>
  <si>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</si>
  <si>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</si>
  <si>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</si>
  <si>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</si>
  <si>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</si>
  <si>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</si>
  <si>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</si>
  <si>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</si>
  <si>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</si>
  <si>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</si>
  <si>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</si>
  <si>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</si>
  <si>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</si>
  <si>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</si>
  <si>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</si>
  <si>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</si>
  <si>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</si>
  <si>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</si>
  <si>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</si>
  <si>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</si>
  <si>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</si>
  <si>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</si>
  <si>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</si>
  <si>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</si>
  <si>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</si>
  <si>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</si>
  <si>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</si>
  <si>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</si>
  <si>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</si>
  <si>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</si>
  <si>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</si>
  <si>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</si>
  <si>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</si>
  <si>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</si>
  <si>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</si>
  <si>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</si>
  <si>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</si>
  <si>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</si>
  <si>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</si>
  <si>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</si>
  <si>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</si>
  <si>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</si>
  <si>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</si>
  <si>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</si>
  <si>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</si>
  <si>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</si>
  <si>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</si>
  <si>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</si>
  <si>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</si>
  <si>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</si>
  <si>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</si>
  <si>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</si>
  <si>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</si>
  <si>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</si>
  <si>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</si>
  <si>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</si>
  <si>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</si>
  <si>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</si>
  <si>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</si>
  <si>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</si>
  <si>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</si>
  <si>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</si>
  <si>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</si>
  <si>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</si>
  <si>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</si>
  <si>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</si>
  <si>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</si>
  <si>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</si>
  <si>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</si>
  <si>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</si>
  <si>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</si>
  <si>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</si>
  <si>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</si>
  <si>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</si>
  <si>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</si>
  <si>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</si>
  <si>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</si>
  <si>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</si>
  <si>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</si>
  <si>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</si>
  <si>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</si>
  <si>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</si>
  <si>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</si>
  <si>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</si>
  <si>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</si>
  <si>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</si>
  <si>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</si>
  <si>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</si>
  <si>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</si>
  <si>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</si>
  <si>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</si>
  <si>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</si>
  <si>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</si>
  <si>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</si>
  <si>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</si>
  <si>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</si>
  <si>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</si>
  <si>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</si>
  <si>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</si>
  <si>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</si>
  <si>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</si>
  <si>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</si>
  <si>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</si>
  <si>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</si>
  <si>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</si>
  <si>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</si>
  <si>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</si>
  <si>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</si>
  <si>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</si>
  <si>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</si>
  <si>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</si>
  <si>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</si>
  <si>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</si>
  <si>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</si>
  <si>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</si>
  <si>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</si>
  <si>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</si>
  <si>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</si>
  <si>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</si>
  <si>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</si>
  <si>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</si>
  <si>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</si>
  <si>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</si>
  <si>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</si>
  <si>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</si>
  <si>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</si>
  <si>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</si>
  <si>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</si>
  <si>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</si>
  <si>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</si>
  <si>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</si>
  <si>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</si>
  <si>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</si>
  <si>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</si>
  <si>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</si>
  <si>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</si>
  <si>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</si>
  <si>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</si>
  <si>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</si>
  <si>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</si>
  <si>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</si>
  <si>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</si>
  <si>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</si>
  <si>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</si>
  <si>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</si>
  <si>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</si>
  <si>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</si>
  <si>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</si>
  <si>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</si>
  <si>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</si>
  <si>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</si>
  <si>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</si>
  <si>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</si>
  <si>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</si>
  <si>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</si>
  <si>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</si>
  <si>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</si>
  <si>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</si>
  <si>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</si>
  <si>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</si>
  <si>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</si>
  <si>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</si>
  <si>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</si>
  <si>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</si>
  <si>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</si>
  <si>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</si>
  <si>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</si>
  <si>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</si>
  <si>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</si>
  <si>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</si>
  <si>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</si>
  <si>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</si>
  <si>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</si>
  <si>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</si>
  <si>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</si>
  <si>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</si>
  <si>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</si>
  <si>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</si>
  <si>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</si>
  <si>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</si>
  <si>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</si>
  <si>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</si>
  <si>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</si>
  <si>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</si>
  <si>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</si>
  <si>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</si>
  <si>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</si>
  <si>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</si>
  <si>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</si>
  <si>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</si>
  <si>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</si>
  <si>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</si>
  <si>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</si>
  <si>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</si>
  <si>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</si>
  <si>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</si>
  <si>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</si>
  <si>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</si>
  <si>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</si>
  <si>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</si>
  <si>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</si>
  <si>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</si>
  <si>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</si>
  <si>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</si>
  <si>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</si>
  <si>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</si>
  <si>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</si>
  <si>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</si>
  <si>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</si>
  <si>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</si>
  <si>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</si>
  <si>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</si>
  <si>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</si>
  <si>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</si>
  <si>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</si>
  <si>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</si>
  <si>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</si>
  <si>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</si>
  <si>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</si>
  <si>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</si>
  <si>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</si>
  <si>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</si>
  <si>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</si>
  <si>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</si>
  <si>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</si>
  <si>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</si>
  <si>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</si>
  <si>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</si>
  <si>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</si>
  <si>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</si>
  <si>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</si>
  <si>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</si>
  <si>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</si>
  <si>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</si>
  <si>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</si>
  <si>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</si>
  <si>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</si>
  <si>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</si>
  <si>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</si>
  <si>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</si>
  <si>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</si>
  <si>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</si>
  <si>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</si>
  <si>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</si>
  <si>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</si>
  <si>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</si>
  <si>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</si>
  <si>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</si>
  <si>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</si>
  <si>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</si>
  <si>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</si>
  <si>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</si>
  <si>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</si>
  <si>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</si>
  <si>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</si>
  <si>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</si>
  <si>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</si>
  <si>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</si>
  <si>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</si>
  <si>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</si>
  <si>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</si>
  <si>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</si>
  <si>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</si>
  <si>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</si>
  <si>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</si>
  <si>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</si>
  <si>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</si>
  <si>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</si>
  <si>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</si>
  <si>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</si>
  <si>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</si>
  <si>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</si>
  <si>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</si>
  <si>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</si>
  <si>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</si>
  <si>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</si>
  <si>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</si>
  <si>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</si>
  <si>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</si>
  <si>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</si>
  <si>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</si>
  <si>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</si>
  <si>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</si>
  <si>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</si>
  <si>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</si>
  <si>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</si>
  <si>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</si>
  <si>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</si>
  <si>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</si>
  <si>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</si>
  <si>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</si>
  <si>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</si>
  <si>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</si>
  <si>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</si>
  <si>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</si>
  <si>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</si>
  <si>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</si>
  <si>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</si>
  <si>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</si>
  <si>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</si>
  <si>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</si>
  <si>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</si>
  <si>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</si>
  <si>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</si>
  <si>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</si>
  <si>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</si>
  <si>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</si>
  <si>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</si>
  <si>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</si>
  <si>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</si>
  <si>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</si>
  <si>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</si>
  <si>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</si>
  <si>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</si>
  <si>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</si>
  <si>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</si>
  <si>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</si>
  <si>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</si>
  <si>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</si>
  <si>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</si>
  <si>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</si>
  <si>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</si>
  <si>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</si>
  <si>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</si>
  <si>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</si>
  <si>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</si>
  <si>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</si>
  <si>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</si>
  <si>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</si>
  <si>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</si>
  <si>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</si>
  <si>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</si>
  <si>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</si>
  <si>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</si>
  <si>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</si>
  <si>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</si>
  <si>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</si>
  <si>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</si>
  <si>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</si>
  <si>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</si>
  <si>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</si>
  <si>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</si>
  <si>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</si>
  <si>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</si>
  <si>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</si>
  <si>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</si>
  <si>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</si>
  <si>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</si>
  <si>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</si>
  <si>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</si>
  <si>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</si>
  <si>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</si>
  <si>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</si>
  <si>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</si>
  <si>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</si>
  <si>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</si>
  <si>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</si>
  <si>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</si>
  <si>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</si>
  <si>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</si>
  <si>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</si>
  <si>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</si>
  <si>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</si>
  <si>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</si>
  <si>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</si>
  <si>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</si>
  <si>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</si>
  <si>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</si>
  <si>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</si>
  <si>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</si>
  <si>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</si>
  <si>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</si>
  <si>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</si>
  <si>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</si>
  <si>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</si>
  <si>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</si>
  <si>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</si>
  <si>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</si>
  <si>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</si>
  <si>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</si>
  <si>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</si>
  <si>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</si>
  <si>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</si>
  <si>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</si>
  <si>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</si>
  <si>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</si>
  <si>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</si>
  <si>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</si>
  <si>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</si>
  <si>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</si>
  <si>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</si>
  <si>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</si>
  <si>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</si>
  <si>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</si>
  <si>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</si>
  <si>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</si>
  <si>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</si>
  <si>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</si>
  <si>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</si>
  <si>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</si>
  <si>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</si>
  <si>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</si>
  <si>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</si>
  <si>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</si>
  <si>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</si>
  <si>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</si>
  <si>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</si>
  <si>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</si>
  <si>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</si>
  <si>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</si>
  <si>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</si>
  <si>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</si>
  <si>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</si>
  <si>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</si>
  <si>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</si>
  <si>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</si>
  <si>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</si>
  <si>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</si>
  <si>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</si>
  <si>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</si>
  <si>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</si>
  <si>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</si>
  <si>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</si>
  <si>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</si>
  <si>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</si>
  <si>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</si>
  <si>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</si>
  <si>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</si>
  <si>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</si>
  <si>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</si>
  <si>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</si>
  <si>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</si>
  <si>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</si>
  <si>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</si>
  <si>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</si>
  <si>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</si>
  <si>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</si>
  <si>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</si>
  <si>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</si>
  <si>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</si>
  <si>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</si>
  <si>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</si>
  <si>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</si>
  <si>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</si>
  <si>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</si>
  <si>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</si>
  <si>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</si>
  <si>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</si>
  <si>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</si>
  <si>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</si>
  <si>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</si>
  <si>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</si>
  <si>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</si>
  <si>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</si>
  <si>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</si>
  <si>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</si>
  <si>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</si>
  <si>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</si>
  <si>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</si>
  <si>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</si>
  <si>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</si>
  <si>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</si>
  <si>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</si>
  <si>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</si>
  <si>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</si>
  <si>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</si>
  <si>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</si>
  <si>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</si>
  <si>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</si>
  <si>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</si>
  <si>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</si>
  <si>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</si>
  <si>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</si>
  <si>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</si>
  <si>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</si>
  <si>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</si>
  <si>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</si>
  <si>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</si>
  <si>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</si>
  <si>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</si>
  <si>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</si>
  <si>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</si>
  <si>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</si>
  <si>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</si>
  <si>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</si>
  <si>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</si>
  <si>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</si>
  <si>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</si>
  <si>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</si>
  <si>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</si>
  <si>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</si>
  <si>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</si>
  <si>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</si>
  <si>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</si>
  <si>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</si>
  <si>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</si>
  <si>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</si>
  <si>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</si>
  <si>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</si>
  <si>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</si>
  <si>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</si>
  <si>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</si>
  <si>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</si>
  <si>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</si>
  <si>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</si>
  <si>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</si>
  <si>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</si>
  <si>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</si>
  <si>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</si>
  <si>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</si>
  <si>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</si>
  <si>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</si>
  <si>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</si>
  <si>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</si>
  <si>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</si>
  <si>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</si>
  <si>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</si>
  <si>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</si>
  <si>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</si>
  <si>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</si>
  <si>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</si>
  <si>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</si>
  <si>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</si>
  <si>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</si>
  <si>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</si>
  <si>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</si>
  <si>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</si>
  <si>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</si>
  <si>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</si>
  <si>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</si>
  <si>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</si>
  <si>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</si>
  <si>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</si>
  <si>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</si>
  <si>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</si>
  <si>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</si>
  <si>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</si>
  <si>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</si>
  <si>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</si>
  <si>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</si>
  <si>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</si>
  <si>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</si>
  <si>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</si>
  <si>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</si>
  <si>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</si>
  <si>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</si>
  <si>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</si>
  <si>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</si>
  <si>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</si>
  <si>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</si>
  <si>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</si>
  <si>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</si>
  <si>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</si>
  <si>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</si>
  <si>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</si>
  <si>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</si>
  <si>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</si>
  <si>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</si>
  <si>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</si>
  <si>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</si>
  <si>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</si>
  <si>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</si>
  <si>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</si>
  <si>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</si>
  <si>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</si>
  <si>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</si>
  <si>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</si>
  <si>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</si>
  <si>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</si>
  <si>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</si>
  <si>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</si>
  <si>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</si>
  <si>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</si>
  <si>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</si>
  <si>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</si>
  <si>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</si>
  <si>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</si>
  <si>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</si>
  <si>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</si>
  <si>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</si>
  <si>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</si>
  <si>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</si>
  <si>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</si>
  <si>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</si>
  <si>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</si>
  <si>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</si>
  <si>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</si>
  <si>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</si>
  <si>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</si>
  <si>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</si>
  <si>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</si>
  <si>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</si>
  <si>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</si>
  <si>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</si>
  <si>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</si>
  <si>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</si>
  <si>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</si>
  <si>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</si>
  <si>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</si>
  <si>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</si>
  <si>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</si>
  <si>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</si>
  <si>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</si>
  <si>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</si>
  <si>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</si>
  <si>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</si>
  <si>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</si>
  <si>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</si>
  <si>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</si>
  <si>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</si>
  <si>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</si>
  <si>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</si>
  <si>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</si>
  <si>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</si>
  <si>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</si>
  <si>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</si>
  <si>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</si>
  <si>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</si>
  <si>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</si>
  <si>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</si>
  <si>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</si>
  <si>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</si>
  <si>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</si>
  <si>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</si>
  <si>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</si>
  <si>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</si>
  <si>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</si>
  <si>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</si>
  <si>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</si>
  <si>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</si>
  <si>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</si>
  <si>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</si>
  <si>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</si>
  <si>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</si>
  <si>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</si>
  <si>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</si>
  <si>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</si>
  <si>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</si>
  <si>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</si>
  <si>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</si>
  <si>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</si>
  <si>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</si>
  <si>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</si>
  <si>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</si>
  <si>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</si>
  <si>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</si>
  <si>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</si>
  <si>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</si>
  <si>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</si>
  <si>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</si>
  <si>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</si>
  <si>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</si>
  <si>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</si>
  <si>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</si>
  <si>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</si>
  <si>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</si>
  <si>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</si>
  <si>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</si>
  <si>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</si>
  <si>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</si>
  <si>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</si>
  <si>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</si>
  <si>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</si>
  <si>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</si>
  <si>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</si>
  <si>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</si>
  <si>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</si>
  <si>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</si>
  <si>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</si>
  <si>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</si>
  <si>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</si>
  <si>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</si>
  <si>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</si>
  <si>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</si>
  <si>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</si>
  <si>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</si>
  <si>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</si>
  <si>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</si>
  <si>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</si>
  <si>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</si>
  <si>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</si>
  <si>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</si>
  <si>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</si>
  <si>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</si>
  <si>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</si>
  <si>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</si>
  <si>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</si>
  <si>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</si>
  <si>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</si>
  <si>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</si>
  <si>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</si>
  <si>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</si>
  <si>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</si>
  <si>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</si>
  <si>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</si>
  <si>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</si>
  <si>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</si>
  <si>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</si>
  <si>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</si>
  <si>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</si>
  <si>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</si>
  <si>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</si>
  <si>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</si>
  <si>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</si>
  <si>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</si>
  <si>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</si>
  <si>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</si>
  <si>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</si>
  <si>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</si>
  <si>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</si>
  <si>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</si>
  <si>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</si>
  <si>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</si>
  <si>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</si>
  <si>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</si>
  <si>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</si>
  <si>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</si>
  <si>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</si>
  <si>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</si>
  <si>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</si>
  <si>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</si>
  <si>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</si>
  <si>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</si>
  <si>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</si>
  <si>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</si>
  <si>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</si>
  <si>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</si>
  <si>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</si>
  <si>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</si>
  <si>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</si>
  <si>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</si>
  <si>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</si>
  <si>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</si>
  <si>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</si>
  <si>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</si>
  <si>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</si>
  <si>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</si>
  <si>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</si>
  <si>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</si>
  <si>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</si>
  <si>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</si>
  <si>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</si>
  <si>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</si>
  <si>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</si>
  <si>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</si>
  <si>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</si>
  <si>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</si>
  <si>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</si>
  <si>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</si>
  <si>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</si>
  <si>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</si>
  <si>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</si>
  <si>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</si>
  <si>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</si>
  <si>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</si>
  <si>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</si>
  <si>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</si>
  <si>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</si>
  <si>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</si>
  <si>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</si>
  <si>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</si>
  <si>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</si>
  <si>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</si>
  <si>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</si>
  <si>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</si>
  <si>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</si>
  <si>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</si>
  <si>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</si>
  <si>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</si>
  <si>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</si>
  <si>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</si>
  <si>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</si>
  <si>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</si>
  <si>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</si>
  <si>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</si>
  <si>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</si>
  <si>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</si>
  <si>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</si>
  <si>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</si>
  <si>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</si>
  <si>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</si>
  <si>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</si>
  <si>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</si>
  <si>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</si>
  <si>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</si>
  <si>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</si>
  <si>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</si>
  <si>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</si>
  <si>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</si>
  <si>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</si>
  <si>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</si>
  <si>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</si>
  <si>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</si>
  <si>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</si>
  <si>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</si>
  <si>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</si>
  <si>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</si>
  <si>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</si>
  <si>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</si>
  <si>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</si>
  <si>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</si>
  <si>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</si>
  <si>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</si>
  <si>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</si>
  <si>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</si>
  <si>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</si>
  <si>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</si>
  <si>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</si>
  <si>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</si>
  <si>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</si>
  <si>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</si>
  <si>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</si>
  <si>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</si>
  <si>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</si>
  <si>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</si>
  <si>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</si>
  <si>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</si>
  <si>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</si>
  <si>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</si>
  <si>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</si>
  <si>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</si>
  <si>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</si>
  <si>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</si>
  <si>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</si>
  <si>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</si>
  <si>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</si>
  <si>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</si>
  <si>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</si>
  <si>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</si>
  <si>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</si>
  <si>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</si>
  <si>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</si>
  <si>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</si>
  <si>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</si>
  <si>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</si>
  <si>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</si>
  <si>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</si>
  <si>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</si>
  <si>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</si>
  <si>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</si>
  <si>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</si>
  <si>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</si>
  <si>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</si>
  <si>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</si>
  <si>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</si>
  <si>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</si>
  <si>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</si>
  <si>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</si>
  <si>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</si>
  <si>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</si>
  <si>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</si>
  <si>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</si>
  <si>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</si>
  <si>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</si>
  <si>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</si>
  <si>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</si>
  <si>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</si>
  <si>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</si>
  <si>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</si>
  <si>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</si>
  <si>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</si>
  <si>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</si>
  <si>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</si>
  <si>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</si>
  <si>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</si>
  <si>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</si>
  <si>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</si>
  <si>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</si>
  <si>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</si>
  <si>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</si>
  <si>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</si>
  <si>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</si>
  <si>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</si>
  <si>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</si>
  <si>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</si>
  <si>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</si>
  <si>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</si>
  <si>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</si>
  <si>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</si>
  <si>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</si>
  <si>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</si>
  <si>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</si>
  <si>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</si>
  <si>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</si>
  <si>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</si>
  <si>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</si>
  <si>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</si>
  <si>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</si>
  <si>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</si>
  <si>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</si>
  <si>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</si>
  <si>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</si>
  <si>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</si>
  <si>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</si>
  <si>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</si>
  <si>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</si>
  <si>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</si>
  <si>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</si>
  <si>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</si>
  <si>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</si>
  <si>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</si>
  <si>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</si>
  <si>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</si>
  <si>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</si>
  <si>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</si>
  <si>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</si>
  <si>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</si>
  <si>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</si>
  <si>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</si>
  <si>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</si>
  <si>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</si>
  <si>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</si>
  <si>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</si>
  <si>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</si>
  <si>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</si>
  <si>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</si>
  <si>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</si>
  <si>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</si>
  <si>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</si>
  <si>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</si>
  <si>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</si>
  <si>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</si>
  <si>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</si>
  <si>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</si>
  <si>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</si>
  <si>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</si>
  <si>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</si>
  <si>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</si>
  <si>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</si>
  <si>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</si>
  <si>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</si>
  <si>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</si>
  <si>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</si>
  <si>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</si>
  <si>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</si>
  <si>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</si>
  <si>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</si>
  <si>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</si>
  <si>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</si>
  <si>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</si>
  <si>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</si>
  <si>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</si>
  <si>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</si>
  <si>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</si>
  <si>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</si>
  <si>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</si>
  <si>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</si>
  <si>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</si>
  <si>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</si>
  <si>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</si>
  <si>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</si>
  <si>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</si>
  <si>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</si>
  <si>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</si>
  <si>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</si>
  <si>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</si>
  <si>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</si>
  <si>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</si>
  <si>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</si>
  <si>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</si>
  <si>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</si>
  <si>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</si>
  <si>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</si>
  <si>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</si>
  <si>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</si>
  <si>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</si>
  <si>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</si>
  <si>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</si>
  <si>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</si>
  <si>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</si>
  <si>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</si>
  <si>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</si>
  <si>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</si>
  <si>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</si>
  <si>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</si>
  <si>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</si>
  <si>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</si>
  <si>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</si>
  <si>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</si>
  <si>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</si>
  <si>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</si>
  <si>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</si>
  <si>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</si>
  <si>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</si>
  <si>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</si>
  <si>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</si>
  <si>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</si>
  <si>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</si>
  <si>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</si>
  <si>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</si>
  <si>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</si>
  <si>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</si>
  <si>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</si>
  <si>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</si>
  <si>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</si>
  <si>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</si>
  <si>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</si>
  <si>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</si>
  <si>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</si>
  <si>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</si>
  <si>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</si>
  <si>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</si>
  <si>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</si>
  <si>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</si>
  <si>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</si>
  <si>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</si>
  <si>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</si>
  <si>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</si>
  <si>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</si>
  <si>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</si>
  <si>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</si>
  <si>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</si>
  <si>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</si>
  <si>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</si>
  <si>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</si>
  <si>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</si>
  <si>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</si>
  <si>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</si>
  <si>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</si>
  <si>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</si>
  <si>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</si>
  <si>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</si>
  <si>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</si>
  <si>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</si>
  <si>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</si>
  <si>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</si>
  <si>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</si>
  <si>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</si>
  <si>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</si>
  <si>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</si>
  <si>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</si>
  <si>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</si>
  <si>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</si>
  <si>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</si>
  <si>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</si>
  <si>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</si>
  <si>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</si>
  <si>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</si>
  <si>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</si>
  <si>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</si>
  <si>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</si>
  <si>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</si>
  <si>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</si>
  <si>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</si>
  <si>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</si>
  <si>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</si>
  <si>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</si>
  <si>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</si>
  <si>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</si>
  <si>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</si>
  <si>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</si>
  <si>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</si>
  <si>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</si>
  <si>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</si>
  <si>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</si>
  <si>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</si>
  <si>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</si>
  <si>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</si>
  <si>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</si>
  <si>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</si>
  <si>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</si>
  <si>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</si>
  <si>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</si>
  <si>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</si>
  <si>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</si>
  <si>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</si>
  <si>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</si>
  <si>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</si>
  <si>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</si>
  <si>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</si>
  <si>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</si>
  <si>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</si>
  <si>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</si>
  <si>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</si>
  <si>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</si>
  <si>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</si>
  <si>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</si>
  <si>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</si>
  <si>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</si>
  <si>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</si>
  <si>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</si>
  <si>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</si>
  <si>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</si>
  <si>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</si>
  <si>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</si>
  <si>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</si>
  <si>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</si>
  <si>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</si>
  <si>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</si>
  <si>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</si>
  <si>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</si>
  <si>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</si>
  <si>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</si>
  <si>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</si>
  <si>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</si>
  <si>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</si>
  <si>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</si>
  <si>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</si>
  <si>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</si>
  <si>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</si>
  <si>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</si>
  <si>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</si>
  <si>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</si>
  <si>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</si>
  <si>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</si>
  <si>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</si>
  <si>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</si>
  <si>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</si>
  <si>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</si>
  <si>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</si>
  <si>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</si>
  <si>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</si>
  <si>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</si>
  <si>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</si>
  <si>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</si>
  <si>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</si>
  <si>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</si>
  <si>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</si>
  <si>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</si>
  <si>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</si>
  <si>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</si>
  <si>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</si>
  <si>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</si>
  <si>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</si>
  <si>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</si>
  <si>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</si>
  <si>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</si>
  <si>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</si>
  <si>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</si>
  <si>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</si>
  <si>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</si>
  <si>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</si>
  <si>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</si>
  <si>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</si>
  <si>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</si>
  <si>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</si>
  <si>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</si>
  <si>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</si>
  <si>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</si>
  <si>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</si>
  <si>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</si>
  <si>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</si>
  <si>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</si>
  <si>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</si>
  <si>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</si>
  <si>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</si>
  <si>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</si>
  <si>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</si>
  <si>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</si>
  <si>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</si>
  <si>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</si>
  <si>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</si>
  <si>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</si>
  <si>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</si>
  <si>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</si>
  <si>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</si>
  <si>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</si>
  <si>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</si>
  <si>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</si>
  <si>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</si>
  <si>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</si>
  <si>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</si>
  <si>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</si>
  <si>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</si>
  <si>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</si>
  <si>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</si>
  <si>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</si>
  <si>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</si>
  <si>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</si>
  <si>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</si>
  <si>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</si>
  <si>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</si>
  <si>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</si>
  <si>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</si>
  <si>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</si>
  <si>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</si>
  <si>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</si>
  <si>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</si>
  <si>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</si>
  <si>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</si>
  <si>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</si>
  <si>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</si>
  <si>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</si>
  <si>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</si>
  <si>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</si>
  <si>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</si>
  <si>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</si>
  <si>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</si>
  <si>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</si>
  <si>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</si>
  <si>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</si>
  <si>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</si>
  <si>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</si>
  <si>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</si>
  <si>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</si>
  <si>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</si>
  <si>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</si>
  <si>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</si>
  <si>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</si>
  <si>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</si>
  <si>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</si>
  <si>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</si>
  <si>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</si>
  <si>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</si>
  <si>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</si>
  <si>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</si>
  <si>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</si>
  <si>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</si>
  <si>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</si>
  <si>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</si>
  <si>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</si>
  <si>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</si>
  <si>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</si>
  <si>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</si>
  <si>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</si>
  <si>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</si>
  <si>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</si>
  <si>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</si>
  <si>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</si>
  <si>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</si>
  <si>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</si>
  <si>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</si>
  <si>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</si>
  <si>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</si>
  <si>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</si>
  <si>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</si>
  <si>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</si>
  <si>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</si>
  <si>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</si>
  <si>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</si>
  <si>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</si>
  <si>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</si>
  <si>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</si>
  <si>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</si>
  <si>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</si>
  <si>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</si>
  <si>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</si>
  <si>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</si>
  <si>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</si>
  <si>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</si>
  <si>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</si>
  <si>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</si>
  <si>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</si>
  <si>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</si>
  <si>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</si>
  <si>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</si>
  <si>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</si>
  <si>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</si>
  <si>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</si>
  <si>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</si>
  <si>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</si>
  <si>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</si>
  <si>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</si>
  <si>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</si>
  <si>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</si>
  <si>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</si>
  <si>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</si>
  <si>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</si>
  <si>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</si>
  <si>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</si>
  <si>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</si>
  <si>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</si>
  <si>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</si>
  <si>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</si>
  <si>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</si>
  <si>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</si>
  <si>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</si>
  <si>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</si>
  <si>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</si>
  <si>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</si>
  <si>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</si>
  <si>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</si>
  <si>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</si>
  <si>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</si>
  <si>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</si>
  <si>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</si>
  <si>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</si>
  <si>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</si>
  <si>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</si>
  <si>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</si>
  <si>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</si>
  <si>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</si>
  <si>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</si>
  <si>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</si>
  <si>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</si>
  <si>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</si>
  <si>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</si>
  <si>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</si>
  <si>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</si>
  <si>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</si>
  <si>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</si>
  <si>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</si>
  <si>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</si>
  <si>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</si>
  <si>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</si>
  <si>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</si>
  <si>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</si>
  <si>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</si>
  <si>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</si>
  <si>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</si>
  <si>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</si>
  <si>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</si>
  <si>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</si>
  <si>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</si>
  <si>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</si>
  <si>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</si>
  <si>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</si>
  <si>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</si>
  <si>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</si>
  <si>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</si>
  <si>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</si>
  <si>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</si>
  <si>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</si>
  <si>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</si>
  <si>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</si>
  <si>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</si>
  <si>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</si>
  <si>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</si>
  <si>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</si>
  <si>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</si>
  <si>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</si>
  <si>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</si>
  <si>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</si>
  <si>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</si>
  <si>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</si>
  <si>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</si>
  <si>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</si>
  <si>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</si>
  <si>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</si>
  <si>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</si>
  <si>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</si>
  <si>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</si>
  <si>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</si>
  <si>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</si>
  <si>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</si>
  <si>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</si>
  <si>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</si>
  <si>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</si>
  <si>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</si>
  <si>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</si>
  <si>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</si>
  <si>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</si>
  <si>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</si>
  <si>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</si>
  <si>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</si>
  <si>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</si>
  <si>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</si>
  <si>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</si>
  <si>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</si>
  <si>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</si>
  <si>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</si>
  <si>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</si>
  <si>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</si>
  <si>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</si>
  <si>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</si>
  <si>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</si>
  <si>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</si>
  <si>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</si>
  <si>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</si>
  <si>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</si>
  <si>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</si>
  <si>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</si>
  <si>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</si>
  <si>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</si>
  <si>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</si>
  <si>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</si>
  <si>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</si>
  <si>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</si>
  <si>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</si>
  <si>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</si>
  <si>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</si>
  <si>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</si>
  <si>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</si>
  <si>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</si>
  <si>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</si>
  <si>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</si>
  <si>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</si>
  <si>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</si>
  <si>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</si>
  <si>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</si>
  <si>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</si>
  <si>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</si>
  <si>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</si>
  <si>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</si>
  <si>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</si>
  <si>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</si>
  <si>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</si>
  <si>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</si>
  <si>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</si>
  <si>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</si>
  <si>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</si>
  <si>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</si>
  <si>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</si>
  <si>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</si>
  <si>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</si>
  <si>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</si>
  <si>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</si>
  <si>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</si>
  <si>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</si>
  <si>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</si>
  <si>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</si>
  <si>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</si>
  <si>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</si>
  <si>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</si>
  <si>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</si>
  <si>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</si>
  <si>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</si>
  <si>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</si>
  <si>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</si>
  <si>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</si>
  <si>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</si>
  <si>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</si>
  <si>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</si>
  <si>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</si>
  <si>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</si>
  <si>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</si>
  <si>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</si>
  <si>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</si>
  <si>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</si>
  <si>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</si>
  <si>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</si>
  <si>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</si>
  <si>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</si>
  <si>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</si>
  <si>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</si>
  <si>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</si>
  <si>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</si>
  <si>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</si>
  <si>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</si>
  <si>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</si>
  <si>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</si>
  <si>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</si>
  <si>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</si>
  <si>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</si>
  <si>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</si>
  <si>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</si>
  <si>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</si>
  <si>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</si>
  <si>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</si>
  <si>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</si>
  <si>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</si>
  <si>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</si>
  <si>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</si>
  <si>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</si>
  <si>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</si>
  <si>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</si>
  <si>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</si>
  <si>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</si>
  <si>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</si>
  <si>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</si>
  <si>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</si>
  <si>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</si>
  <si>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</si>
  <si>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</si>
  <si>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</si>
  <si>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</si>
  <si>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</si>
  <si>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</si>
  <si>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</si>
  <si>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</si>
  <si>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</si>
  <si>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</si>
  <si>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</si>
  <si>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</si>
  <si>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</si>
  <si>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</si>
  <si>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</si>
  <si>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</si>
  <si>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</si>
  <si>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</si>
  <si>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</si>
  <si>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</si>
  <si>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</si>
  <si>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</si>
  <si>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</si>
  <si>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</si>
  <si>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</si>
  <si>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</si>
  <si>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</si>
  <si>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</si>
  <si>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</si>
  <si>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</si>
  <si>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</si>
  <si>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</si>
  <si>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</si>
  <si>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</si>
  <si>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</si>
  <si>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</si>
  <si>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</si>
  <si>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</si>
  <si>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</si>
  <si>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</si>
  <si>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</si>
  <si>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</si>
  <si>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</si>
  <si>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</si>
  <si>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</si>
  <si>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</si>
  <si>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</si>
  <si>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</si>
  <si>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</si>
  <si>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</si>
  <si>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</si>
  <si>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</si>
  <si>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</si>
  <si>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</si>
  <si>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</si>
  <si>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</si>
  <si>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</si>
  <si>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</si>
  <si>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</si>
  <si>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</si>
  <si>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</si>
  <si>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</si>
  <si>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</si>
  <si>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</si>
  <si>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</si>
  <si>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</si>
  <si>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</si>
  <si>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</si>
  <si>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</si>
  <si>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</si>
  <si>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</si>
  <si>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</si>
  <si>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</si>
  <si>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</si>
  <si>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</si>
  <si>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</si>
  <si>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</si>
  <si>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</si>
  <si>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</si>
  <si>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</si>
  <si>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</si>
  <si>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</si>
  <si>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</si>
  <si>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</si>
  <si>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</si>
  <si>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</si>
  <si>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</si>
  <si>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</si>
  <si>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</si>
  <si>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</si>
  <si>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</si>
  <si>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</si>
  <si>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</si>
  <si>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</si>
  <si>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</si>
  <si>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</si>
  <si>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</si>
  <si>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</si>
  <si>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</si>
  <si>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</si>
  <si>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</si>
  <si>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</si>
  <si>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</si>
  <si>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</si>
  <si>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</si>
  <si>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</si>
  <si>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</si>
  <si>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</si>
  <si>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</si>
  <si>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</si>
  <si>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</si>
  <si>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</si>
  <si>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</si>
  <si>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</si>
  <si>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</si>
  <si>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</si>
  <si>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</si>
  <si>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</si>
  <si>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</si>
  <si>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</si>
  <si>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</si>
  <si>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</si>
  <si>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</si>
  <si>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</si>
  <si>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</si>
  <si>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</si>
  <si>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</si>
  <si>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</si>
  <si>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</si>
  <si>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</si>
  <si>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</si>
  <si>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</si>
  <si>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</si>
  <si>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</si>
  <si>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</si>
  <si>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</si>
  <si>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</si>
  <si>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</si>
  <si>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</si>
  <si>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</si>
  <si>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</si>
  <si>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</si>
  <si>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</si>
  <si>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</si>
  <si>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</si>
  <si>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</si>
  <si>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</si>
  <si>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</si>
  <si>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</si>
  <si>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</si>
  <si>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</si>
  <si>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</si>
  <si>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</si>
  <si>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</si>
  <si>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</si>
  <si>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</si>
  <si>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</si>
  <si>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</si>
  <si>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</si>
  <si>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</si>
  <si>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</si>
  <si>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</si>
  <si>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</si>
  <si>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</si>
  <si>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</si>
  <si>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</si>
  <si>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</si>
  <si>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</si>
  <si>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</si>
  <si>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</si>
  <si>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</si>
  <si>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</si>
  <si>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</si>
  <si>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</si>
  <si>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</si>
  <si>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</si>
  <si>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</si>
  <si>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</si>
  <si>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</si>
  <si>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</si>
  <si>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</si>
  <si>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</si>
  <si>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</si>
  <si>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</si>
  <si>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</si>
  <si>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</si>
  <si>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</si>
  <si>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</si>
  <si>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</si>
  <si>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</si>
  <si>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</si>
  <si>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</si>
  <si>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</si>
  <si>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</si>
  <si>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</si>
  <si>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</si>
  <si>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</si>
  <si>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</si>
  <si>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</si>
  <si>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</si>
  <si>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</si>
  <si>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</si>
  <si>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</si>
  <si>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</si>
  <si>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</si>
  <si>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</si>
  <si>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</si>
  <si>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</si>
  <si>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</si>
  <si>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</si>
  <si>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</si>
  <si>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</si>
  <si>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</si>
  <si>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</si>
  <si>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</si>
  <si>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</si>
  <si>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</si>
  <si>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</si>
  <si>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</si>
  <si>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</si>
  <si>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</si>
  <si>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</si>
  <si>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</si>
  <si>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</si>
  <si>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</si>
  <si>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</si>
  <si>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</si>
  <si>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</si>
  <si>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</si>
  <si>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</si>
  <si>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</si>
  <si>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</si>
  <si>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</si>
  <si>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</si>
  <si>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</si>
  <si>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</si>
  <si>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</si>
  <si>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</si>
  <si>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</si>
  <si>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</si>
  <si>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</si>
  <si>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</si>
  <si>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</si>
  <si>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</si>
  <si>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</si>
  <si>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</si>
  <si>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</si>
  <si>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</si>
  <si>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</si>
  <si>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</si>
  <si>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</si>
  <si>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</si>
  <si>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</si>
  <si>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</si>
  <si>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</si>
  <si>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</si>
  <si>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</si>
  <si>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</si>
  <si>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</si>
  <si>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</si>
  <si>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</si>
  <si>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</si>
  <si>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</si>
  <si>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</si>
  <si>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</si>
  <si>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</si>
  <si>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</si>
  <si>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</si>
  <si>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</si>
  <si>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</si>
  <si>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</si>
  <si>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</si>
  <si>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</si>
  <si>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</si>
  <si>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</si>
  <si>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</si>
  <si>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</si>
  <si>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</si>
  <si>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</si>
  <si>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</si>
  <si>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</si>
  <si>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</si>
  <si>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</si>
  <si>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</si>
  <si>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</si>
  <si>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</si>
  <si>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</si>
  <si>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</si>
  <si>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</si>
  <si>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</si>
  <si>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</si>
  <si>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</si>
  <si>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</si>
  <si>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</si>
  <si>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</si>
  <si>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</si>
  <si>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</si>
  <si>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</si>
  <si>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</si>
  <si>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</si>
  <si>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</si>
  <si>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</si>
  <si>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</si>
  <si>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</si>
  <si>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</si>
  <si>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</si>
  <si>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</si>
  <si>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</si>
  <si>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</si>
  <si>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</si>
  <si>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</si>
  <si>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</si>
  <si>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</si>
  <si>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</si>
  <si>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</si>
  <si>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</si>
  <si>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</si>
  <si>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</si>
  <si>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</si>
  <si>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</si>
  <si>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</si>
  <si>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</si>
  <si>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</si>
  <si>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</si>
  <si>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</si>
  <si>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</si>
  <si>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</si>
  <si>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</si>
  <si>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</si>
  <si>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</si>
  <si>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</si>
  <si>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</si>
  <si>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</si>
  <si>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</si>
  <si>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</si>
  <si>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</si>
  <si>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</si>
  <si>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</si>
  <si>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</si>
  <si>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</si>
  <si>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CR 9 4 25 BARR ESTADIO-NEIVA-HUILA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</si>
  <si>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Siempre.Nombre del servicio:CDI SIN ARRIENDO - INSTITUCIONAL</t>
  </si>
  <si>
    <t>2021-11-10000216</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</si>
</sst>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 zoomScale="50" zoomScaleNormal="50"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1" t="s">
        <v>2720</v>
      </c>
      <c r="D15" s="35"/>
      <c r="E15" s="35"/>
      <c r="F15" s="5"/>
      <c r="G15" s="32" t="s">
        <v>1168</v>
      </c>
      <c r="H15" s="103" t="s">
        <v>187</v>
      </c>
      <c r="I15" s="32" t="s">
        <v>2624</v>
      </c>
      <c r="J15" s="108" t="s">
        <v>2626</v>
      </c>
      <c r="L15" s="224" t="s">
        <v>8</v>
      </c>
      <c r="M15" s="224"/>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3">
      <c r="A20" s="9"/>
      <c r="B20" s="109">
        <v>900089837</v>
      </c>
      <c r="C20" s="5"/>
      <c r="D20" s="73"/>
      <c r="E20" s="5"/>
      <c r="F20" s="5"/>
      <c r="G20" s="5"/>
      <c r="H20" s="243"/>
      <c r="I20" s="144" t="s">
        <v>1156</v>
      </c>
      <c r="J20" s="145" t="s">
        <v>188</v>
      </c>
      <c r="K20" s="146">
        <v>786667640</v>
      </c>
      <c r="L20" s="147">
        <v>44212</v>
      </c>
      <c r="M20" s="147">
        <v>44561</v>
      </c>
      <c r="N20" s="130">
        <f>+(M20-L20)/30</f>
        <v>11.633333333333333</v>
      </c>
      <c r="O20" s="133"/>
      <c r="U20" s="129"/>
      <c r="V20" s="105">
        <f ca="1">NOW()</f>
        <v>44193.593775810186</v>
      </c>
      <c r="W20" s="105">
        <f ca="1">NOW()</f>
        <v>44193.593775810186</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4"/>
      <c r="I37" s="125"/>
      <c r="J37" s="125"/>
      <c r="K37" s="125"/>
      <c r="L37" s="125"/>
      <c r="M37" s="125"/>
      <c r="N37" s="125"/>
      <c r="O37" s="126"/>
    </row>
    <row r="38" spans="1:16" ht="21" customHeight="1" x14ac:dyDescent="0.3">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 customHeight="1" thickBot="1" x14ac:dyDescent="0.35">
      <c r="A39" s="10"/>
      <c r="B39" s="11"/>
      <c r="C39" s="11"/>
      <c r="D39" s="11"/>
      <c r="E39" s="11"/>
      <c r="F39" s="11"/>
      <c r="G39" s="11"/>
      <c r="H39" s="10"/>
      <c r="I39" s="233" t="s">
        <v>2719</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3">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3">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3">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3">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3">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3">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3">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3">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3">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3">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3">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3">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3">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3">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3">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3">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3">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3">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3">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3">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3">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3">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3">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3">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3">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3">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3">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3">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3">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3">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3">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3">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3">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3">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3">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3">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3">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3">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3">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3">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3">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3">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3">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3">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3">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3">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3">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3">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3">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3">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3">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3">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3">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3">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3">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3">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3">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3">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3">
      <c r="A107" s="139">
        <v>60</v>
      </c>
      <c r="B107" s="64"/>
      <c r="C107" s="65"/>
      <c r="D107" s="63"/>
      <c r="E107" s="140"/>
      <c r="F107" s="140"/>
      <c r="G107" s="155"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3">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3">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3">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3">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3">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3">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3">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3">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3">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3">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3">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3">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3">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3">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3">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3">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3">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3">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3">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3">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3">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3">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3">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3">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3">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3">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3">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3">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3">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3">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3">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3">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3">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3">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3">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3">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3">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3">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3">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3">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3">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3">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3">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3">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3">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5">
      <c r="O161" s="170"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4" x14ac:dyDescent="0.3">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4" hidden="1" x14ac:dyDescent="0.3">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4" hidden="1" x14ac:dyDescent="0.3">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4" hidden="1" x14ac:dyDescent="0.3">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2.4E-2</v>
      </c>
      <c r="D185" s="91" t="s">
        <v>2628</v>
      </c>
      <c r="E185" s="94">
        <f>+(C185*SUM(K20:K35))</f>
        <v>18880023.359999999</v>
      </c>
      <c r="F185" s="92"/>
      <c r="G185" s="93"/>
      <c r="H185" s="88"/>
      <c r="I185" s="90" t="s">
        <v>2627</v>
      </c>
      <c r="J185" s="161">
        <f>+SUM(M179:M183)</f>
        <v>2.1000000000000001E-2</v>
      </c>
      <c r="K185" s="236" t="s">
        <v>2628</v>
      </c>
      <c r="L185" s="236"/>
      <c r="M185" s="94">
        <f>+J185*(SUM(K20:K35))</f>
        <v>16520020.440000001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195" t="s">
        <v>2636</v>
      </c>
      <c r="C192" s="195"/>
      <c r="E192" s="5" t="s">
        <v>20</v>
      </c>
      <c r="H192" s="26" t="s">
        <v>24</v>
      </c>
      <c r="J192" s="5" t="s">
        <v>2637</v>
      </c>
      <c r="K192" s="5"/>
      <c r="M192" s="5"/>
      <c r="N192" s="5"/>
      <c r="O192" s="8"/>
      <c r="Q192" s="149"/>
      <c r="R192" s="150"/>
      <c r="S192" s="150"/>
      <c r="T192" s="149"/>
    </row>
    <row r="193" spans="1:18" x14ac:dyDescent="0.3">
      <c r="A193" s="9"/>
      <c r="C193" s="120">
        <v>41964</v>
      </c>
      <c r="D193" s="5"/>
      <c r="E193" s="121">
        <v>3122</v>
      </c>
      <c r="F193" s="5"/>
      <c r="G193" s="5"/>
      <c r="H193" s="142" t="s">
        <v>2714</v>
      </c>
      <c r="J193" s="5"/>
      <c r="K193" s="122">
        <v>41516</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3" t="s">
        <v>2716</v>
      </c>
      <c r="J211" s="27" t="s">
        <v>2622</v>
      </c>
      <c r="K211" s="143" t="s">
        <v>2718</v>
      </c>
      <c r="L211" s="21"/>
      <c r="M211" s="21"/>
      <c r="N211" s="21"/>
      <c r="O211" s="8"/>
    </row>
    <row r="212" spans="1:15" x14ac:dyDescent="0.3">
      <c r="A212" s="9"/>
      <c r="B212" s="27" t="s">
        <v>2619</v>
      </c>
      <c r="C212" s="142" t="s">
        <v>2714</v>
      </c>
      <c r="D212" s="21"/>
      <c r="G212" s="27" t="s">
        <v>2621</v>
      </c>
      <c r="H212" s="143" t="s">
        <v>2715</v>
      </c>
      <c r="J212" s="27" t="s">
        <v>2623</v>
      </c>
      <c r="K212" s="142" t="s">
        <v>2717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 09</cp:lastModifiedBy>
  <cp:lastPrinted>2020-12-26T21:18:59Z</cp:lastPrinted>
  <dcterms:created xsi:type="dcterms:W3CDTF">2020-10-14T21:57:42Z</dcterms:created>
  <dcterms:modified xsi:type="dcterms:W3CDTF">2020-12-28T19:15:29Z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