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10000989\"/>
    </mc:Choice>
  </mc:AlternateContent>
  <xr:revisionPtr revIDLastSave="0" documentId="8_{8F794A77-84FF-4161-BD03-415E8C6E57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<sst xmlns="http://schemas.openxmlformats.org/spreadsheetml/2006/main" count="3252" uniqueCount="2697">
  <si>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</si>
  <si>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</si>
  <si>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</si>
  <si>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</si>
  <si>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</si>
  <si>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</si>
  <si>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</si>
  <si>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</si>
  <si>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</si>
  <si>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</si>
  <si>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</si>
  <si>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</si>
  <si>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</si>
  <si>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</si>
  <si>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</si>
  <si>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</si>
  <si>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</si>
  <si>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</si>
  <si>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</si>
  <si>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</si>
  <si>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</si>
  <si>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</si>
  <si>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</si>
  <si>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</si>
  <si>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</si>
  <si>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</si>
  <si>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</si>
  <si>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</si>
  <si>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</si>
  <si>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</si>
  <si>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</si>
  <si>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</si>
  <si>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</si>
  <si>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</si>
  <si>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</si>
  <si>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</si>
  <si>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</si>
  <si>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</si>
  <si>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</si>
  <si>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</si>
  <si>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</si>
  <si>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</si>
  <si>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</si>
  <si>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</si>
  <si>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</si>
  <si>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</si>
  <si>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</si>
  <si>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</si>
  <si>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</si>
  <si>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</si>
  <si>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</si>
  <si>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</si>
  <si>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</si>
  <si>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</si>
  <si>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</si>
  <si>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</si>
  <si>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</si>
  <si>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</si>
  <si>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</si>
  <si>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</si>
  <si>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</si>
  <si>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</si>
  <si>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</si>
  <si>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</si>
  <si>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</si>
  <si>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</si>
  <si>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</si>
  <si>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</si>
  <si>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</si>
  <si>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</si>
  <si>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</si>
  <si>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</si>
  <si>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</si>
  <si>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</si>
  <si>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</si>
  <si>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</si>
  <si>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</si>
  <si>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</si>
  <si>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</si>
  <si>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</si>
  <si>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</si>
  <si>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</si>
  <si>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</si>
  <si>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</si>
  <si>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</si>
  <si>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</si>
  <si>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</si>
  <si>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</si>
  <si>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</si>
  <si>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</si>
  <si>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</si>
  <si>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</si>
  <si>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</si>
  <si>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</si>
  <si>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</si>
  <si>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</si>
  <si>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</si>
  <si>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</si>
  <si>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</si>
  <si>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</si>
  <si>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</si>
  <si>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</si>
  <si>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</si>
  <si>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</si>
  <si>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</si>
  <si>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</si>
  <si>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</si>
  <si>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</si>
  <si>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</si>
  <si>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</si>
  <si>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</si>
  <si>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</si>
  <si>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</si>
  <si>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</si>
  <si>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</si>
  <si>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</si>
  <si>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</si>
  <si>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</si>
  <si>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</si>
  <si>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</si>
  <si>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</si>
  <si>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</si>
  <si>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</si>
  <si>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</si>
  <si>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</si>
  <si>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</si>
  <si>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</si>
  <si>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</si>
  <si>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</si>
  <si>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</si>
  <si>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</si>
  <si>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</si>
  <si>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</si>
  <si>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</si>
  <si>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</si>
  <si>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</si>
  <si>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</si>
  <si>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</si>
  <si>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</si>
  <si>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</si>
  <si>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</si>
  <si>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</si>
  <si>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</si>
  <si>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</si>
  <si>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</si>
  <si>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</si>
  <si>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</si>
  <si>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</si>
  <si>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</si>
  <si>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</si>
  <si>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</si>
  <si>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</si>
  <si>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</si>
  <si>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</si>
  <si>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</si>
  <si>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</si>
  <si>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</si>
  <si>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</si>
  <si>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</si>
  <si>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</si>
  <si>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</si>
  <si>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</si>
  <si>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</si>
  <si>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</si>
  <si>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</si>
  <si>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</si>
  <si>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</si>
  <si>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</si>
  <si>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</si>
  <si>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</si>
  <si>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</si>
  <si>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</si>
  <si>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</si>
  <si>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</si>
  <si>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</si>
  <si>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</si>
  <si>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</si>
  <si>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</si>
  <si>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</si>
  <si>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</si>
  <si>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</si>
  <si>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</si>
  <si>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</si>
  <si>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</si>
  <si>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</si>
  <si>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</si>
  <si>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</si>
  <si>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</si>
  <si>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</si>
  <si>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</si>
  <si>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</si>
  <si>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</si>
  <si>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</si>
  <si>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</si>
  <si>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</si>
  <si>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</si>
  <si>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</si>
  <si>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</si>
  <si>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</si>
  <si>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</si>
  <si>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</si>
  <si>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</si>
  <si>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</si>
  <si>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</si>
  <si>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</si>
  <si>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</si>
  <si>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</si>
  <si>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</si>
  <si>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</si>
  <si>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</si>
  <si>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</si>
  <si>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</si>
  <si>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</si>
  <si>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</si>
  <si>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</si>
  <si>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</si>
  <si>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</si>
  <si>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</si>
  <si>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</si>
  <si>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</si>
  <si>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</si>
  <si>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</si>
  <si>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</si>
  <si>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</si>
  <si>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</si>
  <si>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</si>
  <si>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</si>
  <si>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</si>
  <si>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</si>
  <si>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</si>
  <si>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</si>
  <si>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</si>
  <si>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</si>
  <si>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</si>
  <si>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</si>
  <si>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</si>
  <si>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</si>
  <si>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</si>
  <si>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</si>
  <si>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</si>
  <si>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</si>
  <si>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</si>
  <si>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</si>
  <si>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</si>
  <si>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</si>
  <si>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</si>
  <si>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</si>
  <si>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</si>
  <si>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</si>
  <si>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</si>
  <si>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</si>
  <si>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</si>
  <si>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</si>
  <si>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</si>
  <si>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</si>
  <si>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</si>
  <si>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</si>
  <si>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</si>
  <si>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</si>
  <si>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</si>
  <si>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</si>
  <si>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</si>
  <si>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</si>
  <si>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</si>
  <si>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</si>
  <si>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</si>
  <si>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</si>
  <si>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</si>
  <si>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</si>
  <si>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</si>
  <si>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</si>
  <si>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</si>
  <si>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</si>
  <si>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</si>
  <si>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</si>
  <si>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</si>
  <si>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</si>
  <si>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</si>
  <si>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</si>
  <si>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</si>
  <si>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</si>
  <si>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</si>
  <si>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</si>
  <si>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</si>
  <si>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</si>
  <si>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</si>
  <si>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</si>
  <si>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</si>
  <si>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</si>
  <si>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</si>
  <si>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</si>
  <si>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</si>
  <si>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</si>
  <si>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</si>
  <si>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</si>
  <si>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</si>
  <si>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</si>
  <si>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</si>
  <si>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</si>
  <si>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</si>
  <si>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</si>
  <si>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</si>
  <si>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</si>
  <si>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</si>
  <si>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</si>
  <si>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</si>
  <si>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</si>
  <si>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</si>
  <si>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</si>
  <si>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</si>
  <si>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</si>
  <si>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</si>
  <si>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</si>
  <si>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</si>
  <si>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</si>
  <si>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</si>
  <si>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</si>
  <si>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</si>
  <si>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</si>
  <si>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</si>
  <si>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</si>
  <si>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</si>
  <si>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</si>
  <si>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</si>
  <si>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</si>
  <si>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</si>
  <si>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</si>
  <si>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</si>
  <si>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</si>
  <si>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</si>
  <si>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</si>
  <si>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</si>
  <si>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</si>
  <si>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</si>
  <si>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</si>
  <si>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</si>
  <si>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</si>
  <si>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</si>
  <si>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</si>
  <si>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</si>
  <si>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</si>
  <si>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</si>
  <si>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</si>
  <si>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</si>
  <si>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</si>
  <si>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</si>
  <si>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</si>
  <si>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</si>
  <si>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</si>
  <si>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</si>
  <si>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</si>
  <si>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</si>
  <si>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</si>
  <si>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</si>
  <si>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</si>
  <si>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</si>
  <si>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</si>
  <si>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</si>
  <si>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</si>
  <si>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</si>
  <si>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</si>
  <si>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</si>
  <si>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</si>
  <si>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</si>
  <si>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</si>
  <si>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</si>
  <si>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</si>
  <si>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</si>
  <si>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</si>
  <si>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</si>
  <si>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</si>
  <si>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</si>
  <si>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</si>
  <si>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</si>
  <si>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</si>
  <si>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</si>
  <si>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</si>
  <si>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</si>
  <si>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</si>
  <si>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</si>
  <si>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</si>
  <si>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</si>
  <si>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</si>
  <si>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</si>
  <si>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</si>
  <si>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</si>
  <si>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</si>
  <si>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</si>
  <si>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</si>
  <si>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</si>
  <si>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</si>
  <si>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</si>
  <si>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</si>
  <si>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</si>
  <si>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</si>
  <si>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</si>
  <si>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</si>
  <si>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</si>
  <si>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</si>
  <si>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</si>
  <si>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</si>
  <si>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</si>
  <si>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</si>
  <si>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</si>
  <si>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</si>
  <si>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</si>
  <si>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</si>
  <si>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</si>
  <si>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</si>
  <si>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</si>
  <si>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</si>
  <si>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</si>
  <si>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</si>
  <si>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</si>
  <si>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</si>
  <si>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</si>
  <si>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</si>
  <si>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</si>
  <si>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</si>
  <si>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</si>
  <si>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</si>
  <si>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</si>
  <si>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</si>
  <si>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</si>
  <si>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</si>
  <si>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</si>
  <si>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</si>
  <si>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</si>
  <si>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</si>
  <si>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</si>
  <si>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</si>
  <si>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</si>
  <si>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</si>
  <si>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</si>
  <si>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</si>
  <si>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</si>
  <si>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</si>
  <si>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</si>
  <si>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</si>
  <si>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</si>
  <si>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</si>
  <si>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</si>
  <si>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</si>
  <si>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</si>
  <si>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</si>
  <si>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</si>
  <si>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</si>
  <si>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</si>
  <si>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</si>
  <si>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</si>
  <si>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</si>
  <si>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</si>
  <si>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</si>
  <si>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</si>
  <si>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</si>
  <si>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</si>
  <si>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</si>
  <si>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</si>
  <si>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</si>
  <si>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</si>
  <si>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</si>
  <si>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</si>
  <si>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</si>
  <si>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</si>
  <si>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</si>
  <si>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</si>
  <si>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</si>
  <si>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</si>
  <si>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</si>
  <si>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</si>
  <si>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</si>
  <si>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</si>
  <si>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</si>
  <si>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</si>
  <si>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</si>
  <si>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</si>
  <si>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</si>
  <si>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</si>
  <si>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</si>
  <si>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</si>
  <si>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</si>
  <si>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</si>
  <si>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</si>
  <si>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</si>
  <si>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</si>
  <si>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</si>
  <si>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</si>
  <si>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</si>
  <si>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</si>
  <si>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</si>
  <si>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</si>
  <si>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</si>
  <si>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</si>
  <si>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</si>
  <si>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</si>
  <si>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</si>
  <si>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</si>
  <si>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</si>
  <si>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</si>
  <si>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</si>
  <si>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</si>
  <si>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</si>
  <si>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</si>
  <si>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</si>
  <si>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</si>
  <si>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</si>
  <si>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</si>
  <si>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</si>
  <si>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</si>
  <si>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</si>
  <si>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</si>
  <si>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</si>
  <si>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</si>
  <si>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</si>
  <si>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</si>
  <si>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</si>
  <si>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</si>
  <si>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</si>
  <si>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</si>
  <si>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</si>
  <si>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</si>
  <si>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</si>
  <si>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</si>
  <si>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</si>
  <si>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</si>
  <si>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</si>
  <si>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</si>
  <si>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</si>
  <si>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</si>
  <si>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</si>
  <si>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</si>
  <si>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</si>
  <si>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</si>
  <si>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</si>
  <si>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</si>
  <si>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</si>
  <si>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</si>
  <si>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</si>
  <si>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</si>
  <si>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</si>
  <si>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</si>
  <si>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</si>
  <si>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</si>
  <si>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</si>
  <si>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</si>
  <si>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</si>
  <si>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</si>
  <si>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</si>
  <si>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</si>
  <si>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</si>
  <si>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</si>
  <si>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</si>
  <si>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</si>
  <si>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</si>
  <si>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</si>
  <si>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</si>
  <si>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</si>
  <si>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</si>
  <si>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</si>
  <si>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</si>
  <si>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</si>
  <si>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</si>
  <si>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</si>
  <si>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</si>
  <si>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</si>
  <si>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</si>
  <si>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</si>
  <si>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</si>
  <si>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</si>
  <si>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</si>
  <si>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</si>
  <si>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</si>
  <si>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</si>
  <si>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</si>
  <si>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</si>
  <si>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</si>
  <si>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</si>
  <si>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</si>
  <si>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</si>
  <si>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</si>
  <si>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</si>
  <si>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</si>
  <si>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</si>
  <si>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</si>
  <si>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</si>
  <si>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</si>
  <si>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</si>
  <si>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</si>
  <si>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</si>
  <si>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</si>
  <si>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</si>
  <si>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</si>
  <si>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</si>
  <si>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</si>
  <si>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</si>
  <si>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</si>
  <si>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</si>
  <si>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</si>
  <si>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</si>
  <si>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</si>
  <si>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</si>
  <si>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</si>
  <si>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</si>
  <si>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</si>
  <si>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</si>
  <si>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</si>
  <si>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</si>
  <si>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</si>
  <si>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</si>
  <si>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</si>
  <si>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</si>
  <si>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</si>
  <si>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</si>
  <si>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</si>
  <si>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</si>
  <si>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</si>
  <si>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</si>
  <si>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</si>
  <si>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</si>
  <si>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</si>
  <si>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</si>
  <si>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</si>
  <si>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</si>
  <si>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</si>
  <si>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</si>
  <si>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</si>
  <si>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</si>
  <si>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</si>
  <si>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</si>
  <si>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</si>
  <si>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</si>
  <si>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</si>
  <si>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</si>
  <si>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</si>
  <si>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</si>
  <si>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</si>
  <si>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</si>
  <si>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</si>
  <si>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</si>
  <si>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</si>
  <si>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</si>
  <si>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</si>
  <si>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</si>
  <si>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</si>
  <si>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</si>
  <si>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</si>
  <si>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</si>
  <si>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</si>
  <si>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</si>
  <si>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</si>
  <si>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</si>
  <si>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</si>
  <si>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</si>
  <si>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</si>
  <si>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</si>
  <si>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</si>
  <si>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</si>
  <si>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</si>
  <si>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</si>
  <si>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</si>
  <si>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</si>
  <si>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</si>
  <si>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</si>
  <si>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</si>
  <si>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</si>
  <si>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</si>
  <si>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</si>
  <si>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</si>
  <si>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</si>
  <si>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</si>
  <si>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</si>
  <si>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</si>
  <si>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</si>
  <si>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</si>
  <si>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</si>
  <si>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</si>
  <si>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</si>
  <si>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</si>
  <si>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</si>
  <si>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</si>
  <si>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</si>
  <si>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</si>
  <si>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</si>
  <si>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</si>
  <si>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</si>
  <si>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</si>
  <si>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</si>
  <si>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</si>
  <si>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</si>
  <si>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</si>
  <si>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</si>
  <si>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</si>
  <si>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</si>
  <si>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</si>
  <si>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</si>
  <si>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</si>
  <si>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</si>
  <si>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</si>
  <si>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</si>
  <si>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</si>
  <si>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</si>
  <si>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</si>
  <si>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</si>
  <si>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</si>
  <si>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</si>
  <si>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</si>
  <si>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</si>
  <si>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</si>
  <si>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</si>
  <si>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</si>
  <si>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</si>
  <si>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</si>
  <si>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</si>
  <si>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</si>
  <si>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</si>
  <si>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</si>
  <si>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</si>
  <si>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</si>
  <si>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</si>
  <si>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</si>
  <si>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</si>
  <si>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</si>
  <si>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</si>
  <si>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</si>
  <si>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</si>
  <si>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</si>
  <si>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</si>
  <si>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</si>
  <si>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</si>
  <si>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</si>
  <si>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</si>
  <si>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</si>
  <si>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</si>
  <si>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</si>
  <si>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</si>
  <si>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</si>
  <si>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</si>
  <si>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</si>
  <si>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</si>
  <si>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</si>
  <si>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</si>
  <si>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</si>
  <si>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</si>
  <si>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</si>
  <si>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</si>
  <si>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</si>
  <si>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</si>
  <si>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</si>
  <si>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</si>
  <si>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</si>
  <si>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</si>
  <si>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</si>
  <si>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</si>
  <si>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</si>
  <si>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</si>
  <si>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</si>
  <si>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</si>
  <si>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</si>
  <si>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</si>
  <si>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</si>
  <si>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</si>
  <si>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</si>
  <si>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</si>
  <si>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</si>
  <si>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</si>
  <si>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</si>
  <si>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</si>
  <si>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</si>
  <si>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</si>
  <si>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</si>
  <si>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</si>
  <si>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</si>
  <si>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</si>
  <si>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</si>
  <si>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</si>
  <si>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</si>
  <si>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</si>
  <si>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</si>
  <si>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</si>
  <si>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</si>
  <si>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</si>
  <si>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</si>
  <si>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</si>
  <si>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</si>
  <si>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</si>
  <si>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</si>
  <si>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</si>
  <si>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</si>
  <si>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</si>
  <si>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</si>
  <si>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</si>
  <si>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</si>
  <si>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</si>
  <si>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</si>
  <si>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</si>
  <si>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</si>
  <si>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</si>
  <si>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</si>
  <si>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</si>
  <si>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</si>
  <si>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</si>
  <si>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</si>
  <si>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</si>
  <si>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</si>
  <si>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</si>
  <si>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</si>
  <si>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</si>
  <si>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</si>
  <si>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</si>
  <si>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</si>
  <si>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</si>
  <si>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</si>
  <si>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</si>
  <si>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</si>
  <si>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</si>
  <si>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</si>
  <si>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</si>
  <si>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</si>
  <si>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</si>
  <si>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</si>
  <si>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</si>
  <si>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</si>
  <si>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</si>
  <si>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</si>
  <si>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</si>
  <si>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</si>
  <si>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</si>
  <si>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</si>
  <si>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</si>
  <si>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</si>
  <si>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</si>
  <si>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</si>
  <si>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</si>
  <si>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</si>
  <si>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</si>
  <si>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</si>
  <si>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</si>
  <si>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</si>
  <si>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</si>
  <si>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</si>
  <si>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</si>
  <si>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</si>
  <si>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</si>
  <si>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</si>
  <si>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</si>
  <si>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</si>
  <si>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</si>
  <si>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</si>
  <si>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</si>
  <si>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</si>
  <si>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</si>
  <si>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</si>
  <si>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</si>
  <si>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</si>
  <si>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</si>
  <si>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</si>
  <si>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</si>
  <si>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</si>
  <si>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</si>
  <si>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</si>
  <si>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</si>
  <si>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</si>
  <si>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</si>
  <si>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</si>
  <si>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</si>
  <si>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</si>
  <si>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</si>
  <si>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</si>
  <si>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</si>
  <si>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</si>
  <si>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</si>
  <si>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</si>
  <si>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</si>
  <si>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</si>
  <si>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</si>
  <si>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</si>
  <si>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</si>
  <si>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</si>
  <si>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</si>
  <si>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</si>
  <si>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</si>
  <si>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</si>
  <si>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</si>
  <si>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</si>
  <si>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</si>
  <si>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</si>
  <si>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</si>
  <si>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</si>
  <si>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</si>
  <si>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</si>
  <si>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</si>
  <si>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</si>
  <si>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</si>
  <si>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</si>
  <si>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</si>
  <si>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</si>
  <si>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</si>
  <si>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</si>
  <si>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</si>
  <si>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</si>
  <si>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</si>
  <si>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</si>
  <si>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</si>
  <si>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</si>
  <si>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</si>
  <si>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</si>
  <si>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</si>
  <si>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</si>
  <si>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</si>
  <si>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</si>
  <si>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</si>
  <si>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</si>
  <si>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</si>
  <si>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</si>
  <si>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</si>
  <si>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</si>
  <si>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</si>
  <si>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</si>
  <si>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</si>
  <si>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</si>
  <si>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</si>
  <si>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</si>
  <si>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</si>
  <si>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</si>
  <si>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</si>
  <si>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</si>
  <si>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</si>
  <si>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</si>
  <si>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</si>
  <si>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</si>
  <si>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</si>
  <si>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</si>
  <si>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</si>
  <si>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</si>
  <si>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</si>
  <si>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</si>
  <si>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</si>
  <si>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</si>
  <si>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</si>
  <si>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</si>
  <si>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</si>
  <si>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</si>
  <si>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</si>
  <si>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</si>
  <si>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</si>
  <si>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</si>
  <si>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</si>
  <si>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</si>
  <si>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</si>
  <si>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</si>
  <si>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</si>
  <si>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</si>
  <si>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</si>
  <si>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</si>
  <si>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</si>
  <si>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</si>
  <si>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</si>
  <si>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</si>
  <si>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</si>
  <si>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</si>
  <si>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</si>
  <si>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</si>
  <si>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</si>
  <si>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</si>
  <si>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</si>
  <si>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</si>
  <si>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</si>
  <si>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</si>
  <si>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</si>
  <si>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</si>
  <si>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</si>
  <si>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</si>
  <si>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</si>
  <si>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</si>
  <si>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</si>
  <si>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</si>
  <si>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</si>
  <si>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</si>
  <si>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</si>
  <si>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</si>
  <si>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</si>
  <si>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</si>
  <si>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</si>
  <si>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</si>
  <si>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</si>
  <si>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</si>
  <si>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</si>
  <si>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</si>
  <si>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</si>
  <si>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</si>
  <si>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</si>
  <si>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</si>
  <si>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</si>
  <si>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</si>
  <si>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</si>
  <si>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</si>
  <si>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</si>
  <si>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</si>
  <si>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</si>
  <si>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</si>
  <si>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</si>
  <si>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</si>
  <si>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</si>
  <si>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</si>
  <si>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</si>
  <si>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</si>
  <si>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</si>
  <si>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</si>
  <si>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</si>
  <si>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</si>
  <si>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</si>
  <si>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</si>
  <si>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</si>
  <si>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</si>
  <si>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</si>
  <si>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</si>
  <si>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</si>
  <si>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</si>
  <si>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</si>
  <si>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</si>
  <si>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</si>
  <si>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</si>
  <si>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</si>
  <si>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</si>
  <si>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</si>
  <si>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</si>
  <si>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</si>
  <si>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</si>
  <si>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</si>
  <si>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</si>
  <si>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</si>
  <si>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</si>
  <si>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</si>
  <si>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</si>
  <si>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</si>
  <si>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</si>
  <si>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</si>
  <si>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</si>
  <si>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</si>
  <si>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</si>
  <si>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</si>
  <si>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</si>
  <si>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</si>
  <si>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</si>
  <si>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</si>
  <si>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</si>
  <si>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</si>
  <si>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</si>
  <si>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</si>
  <si>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</si>
  <si>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</si>
  <si>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</si>
  <si>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</si>
  <si>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</si>
  <si>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</si>
  <si>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</si>
  <si>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</si>
  <si>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</si>
  <si>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</si>
  <si>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</si>
  <si>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</si>
  <si>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</si>
  <si>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</si>
  <si>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</si>
  <si>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</si>
  <si>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</si>
  <si>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</si>
  <si>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</si>
  <si>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</si>
  <si>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</si>
  <si>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</si>
  <si>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</si>
  <si>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</si>
  <si>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</si>
  <si>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</si>
  <si>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</si>
  <si>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</si>
  <si>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</si>
  <si>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</si>
  <si>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</si>
  <si>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</si>
  <si>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</si>
  <si>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</si>
  <si>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</si>
  <si>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</si>
  <si>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</si>
  <si>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</si>
  <si>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</si>
  <si>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</si>
  <si>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</si>
  <si>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</si>
  <si>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</si>
  <si>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</si>
  <si>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</si>
  <si>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</si>
  <si>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</si>
  <si>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</si>
  <si>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</si>
  <si>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</si>
  <si>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</si>
  <si>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</si>
  <si>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</si>
  <si>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</si>
  <si>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</si>
  <si>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</si>
  <si>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</si>
  <si>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</si>
  <si>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</si>
  <si>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</si>
  <si>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</si>
  <si>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</si>
  <si>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</si>
  <si>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</si>
  <si>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</si>
  <si>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</si>
  <si>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</si>
  <si>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</si>
  <si>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</si>
  <si>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</si>
  <si>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</si>
  <si>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</si>
  <si>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</si>
  <si>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</si>
  <si>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</si>
  <si>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</si>
  <si>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</si>
  <si>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</si>
  <si>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</si>
  <si>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</si>
  <si>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</si>
  <si>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</si>
  <si>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</si>
  <si>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</si>
  <si>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</si>
  <si>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</si>
  <si>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</si>
  <si>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</si>
  <si>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</si>
  <si>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</si>
  <si>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</si>
  <si>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</si>
  <si>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</si>
  <si>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</si>
  <si>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</si>
  <si>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</si>
  <si>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</si>
  <si>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</si>
  <si>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</si>
  <si>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</si>
  <si>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</si>
  <si>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</si>
  <si>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</si>
  <si>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</si>
  <si>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</si>
  <si>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</si>
  <si>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</si>
  <si>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</si>
  <si>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</si>
  <si>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</si>
  <si>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</si>
  <si>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</si>
  <si>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</si>
  <si>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</si>
  <si>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</si>
  <si>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</si>
  <si>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</si>
  <si>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</si>
  <si>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</si>
  <si>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</si>
  <si>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</si>
  <si>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</si>
  <si>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</si>
  <si>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</si>
  <si>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</si>
  <si>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</si>
  <si>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</si>
  <si>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</si>
  <si>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</si>
  <si>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</si>
  <si>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</si>
  <si>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</si>
  <si>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</si>
  <si>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</si>
  <si>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</si>
  <si>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</si>
  <si>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</si>
  <si>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</si>
  <si>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</si>
  <si>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</si>
  <si>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</si>
  <si>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</si>
  <si>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</si>
  <si>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</si>
  <si>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</si>
  <si>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</si>
  <si>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</si>
  <si>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</si>
  <si>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</si>
  <si>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</si>
  <si>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</si>
  <si>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</si>
  <si>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</si>
  <si>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</si>
  <si>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</si>
  <si>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</si>
  <si>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</si>
  <si>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</si>
  <si>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</si>
  <si>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</si>
  <si>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</si>
  <si>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</si>
  <si>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</si>
  <si>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</si>
  <si>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</si>
  <si>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</si>
  <si>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</si>
  <si>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</si>
  <si>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</si>
  <si>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</si>
  <si>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</si>
  <si>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</si>
  <si>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</si>
  <si>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</si>
  <si>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</si>
  <si>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</si>
  <si>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</si>
  <si>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</si>
  <si>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</si>
  <si>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</si>
  <si>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</si>
  <si>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</si>
  <si>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</si>
  <si>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</si>
  <si>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</si>
  <si>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</si>
  <si>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</si>
  <si>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</si>
  <si>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</si>
  <si>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</si>
  <si>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</si>
  <si>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</si>
  <si>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</si>
  <si>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</si>
  <si>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</si>
  <si>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</si>
  <si>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</si>
  <si>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</si>
  <si>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</si>
  <si>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</si>
  <si>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</si>
  <si>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</si>
  <si>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</si>
  <si>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</si>
  <si>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</si>
  <si>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</si>
  <si>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</si>
  <si>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</si>
  <si>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</si>
  <si>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</si>
  <si>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</si>
  <si>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</si>
  <si>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</si>
  <si>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</si>
  <si>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</si>
  <si>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</si>
  <si>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</si>
  <si>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</si>
  <si>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</si>
  <si>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</si>
  <si>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</si>
  <si>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</si>
  <si>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</si>
  <si>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</si>
  <si>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</si>
  <si>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</si>
  <si>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</si>
  <si>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</si>
  <si>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</si>
  <si>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</si>
  <si>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</si>
  <si>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</si>
  <si>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</si>
  <si>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</si>
  <si>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</si>
  <si>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</si>
  <si>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</si>
  <si>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</si>
  <si>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</si>
  <si>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</si>
  <si>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</si>
  <si>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</si>
  <si>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</si>
  <si>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</si>
  <si>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</si>
  <si>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</si>
  <si>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</si>
  <si>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</si>
  <si>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</si>
  <si>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</si>
  <si>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</si>
  <si>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</si>
  <si>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</si>
  <si>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</si>
  <si>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</si>
  <si>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</si>
  <si>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</si>
  <si>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</si>
  <si>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</si>
  <si>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</si>
  <si>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</si>
  <si>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</si>
  <si>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</si>
  <si>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</si>
  <si>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</si>
  <si>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</si>
  <si>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</si>
  <si>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</si>
  <si>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</si>
  <si>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</si>
  <si>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</si>
  <si>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</si>
  <si>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</si>
  <si>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</si>
  <si>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</si>
  <si>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</si>
  <si>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</si>
  <si>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</si>
  <si>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</si>
  <si>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</si>
  <si>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</si>
  <si>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</si>
  <si>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</si>
  <si>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</si>
  <si>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</si>
  <si>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</si>
  <si>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</si>
  <si>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</si>
  <si>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</si>
  <si>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</si>
  <si>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</si>
  <si>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</si>
  <si>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</si>
  <si>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</si>
  <si>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</si>
  <si>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</si>
  <si>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</si>
  <si>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</si>
  <si>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</si>
  <si>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</si>
  <si>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</si>
  <si>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</si>
  <si>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</si>
  <si>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</si>
  <si>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</si>
  <si>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</si>
  <si>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</si>
  <si>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</si>
  <si>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</si>
  <si>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</si>
  <si>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</si>
  <si>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</si>
  <si>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</si>
  <si>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</si>
  <si>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</si>
  <si>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</si>
  <si>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</si>
  <si>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</si>
  <si>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</si>
  <si>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</si>
  <si>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</si>
  <si>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</si>
  <si>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</si>
  <si>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</si>
  <si>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</si>
  <si>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</si>
  <si>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</si>
  <si>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</si>
  <si>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</si>
  <si>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</si>
  <si>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</si>
  <si>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</si>
  <si>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</si>
  <si>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</si>
  <si>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</si>
  <si>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</si>
  <si>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</si>
  <si>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</si>
  <si>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</si>
  <si>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</si>
  <si>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</si>
  <si>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</si>
  <si>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</si>
  <si>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</si>
  <si>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</si>
  <si>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</si>
  <si>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</si>
  <si>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</si>
  <si>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</si>
  <si>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</si>
  <si>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</si>
  <si>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</si>
  <si>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</si>
  <si>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</si>
  <si>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</si>
  <si>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</si>
  <si>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</si>
  <si>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</si>
  <si>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</si>
  <si>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</si>
  <si>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</si>
  <si>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</si>
  <si>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</si>
  <si>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</si>
  <si>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</si>
  <si>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</si>
  <si>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</si>
  <si>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</si>
  <si>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</si>
  <si>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</si>
  <si>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</si>
  <si>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</si>
  <si>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</si>
  <si>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</si>
  <si>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</si>
  <si>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</si>
  <si>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</si>
  <si>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</si>
  <si>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</si>
  <si>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</si>
  <si>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</si>
  <si>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</si>
  <si>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</si>
  <si>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</si>
  <si>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</si>
  <si>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</si>
  <si>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</si>
  <si>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</si>
  <si>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</si>
  <si>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</si>
  <si>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</si>
  <si>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</si>
  <si>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</si>
  <si>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</si>
  <si>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</si>
  <si>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</si>
  <si>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</si>
  <si>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</si>
  <si>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</si>
  <si>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</si>
  <si>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</si>
  <si>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</si>
  <si>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</si>
  <si>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</si>
  <si>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</si>
  <si>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</si>
  <si>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</si>
  <si>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</si>
  <si>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</si>
  <si>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</si>
  <si>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</si>
  <si>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</si>
  <si>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</si>
  <si>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</si>
  <si>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</si>
  <si>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</si>
  <si>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</si>
  <si>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</si>
  <si>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</si>
  <si>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</si>
  <si>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</si>
  <si>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</si>
  <si>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</si>
  <si>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</si>
  <si>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</si>
  <si>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</si>
  <si>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</si>
  <si>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</si>
  <si>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</si>
  <si>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</si>
  <si>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</si>
  <si>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</si>
  <si>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</si>
  <si>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</si>
  <si>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</si>
  <si>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</si>
  <si>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</si>
  <si>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</si>
  <si>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</si>
  <si>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</si>
  <si>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</si>
  <si>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</si>
  <si>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</si>
  <si>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</si>
  <si>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</si>
  <si>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</si>
  <si>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</si>
  <si>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</si>
  <si>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</si>
  <si>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</si>
  <si>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</si>
  <si>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</si>
  <si>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</si>
  <si>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</si>
  <si>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</si>
  <si>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</si>
  <si>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</si>
  <si>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</si>
  <si>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</si>
  <si>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</si>
  <si>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</si>
  <si>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</si>
  <si>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</si>
  <si>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</si>
  <si>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</si>
  <si>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</si>
  <si>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</si>
  <si>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</si>
  <si>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</si>
  <si>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</si>
  <si>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</si>
  <si>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</si>
  <si>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</si>
  <si>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</si>
  <si>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</si>
  <si>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</si>
  <si>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</si>
  <si>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</si>
  <si>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</si>
  <si>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</si>
  <si>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</si>
  <si>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</si>
  <si>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</si>
  <si>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</si>
  <si>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</si>
  <si>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</si>
  <si>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</si>
  <si>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</si>
  <si>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</si>
  <si>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</si>
  <si>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</si>
  <si>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</si>
  <si>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</si>
  <si>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</si>
  <si>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</si>
  <si>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</si>
  <si>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</si>
  <si>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</si>
  <si>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</si>
  <si>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</si>
  <si>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</si>
  <si>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</si>
  <si>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</si>
  <si>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</si>
  <si>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</si>
  <si>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</si>
  <si>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</si>
  <si>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</si>
  <si>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</si>
  <si>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</si>
  <si>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</si>
  <si>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</si>
  <si>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</si>
  <si>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</si>
  <si>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</si>
  <si>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</si>
  <si>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</si>
  <si>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</si>
  <si>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</si>
  <si>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</si>
  <si>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</si>
  <si>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</si>
  <si>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</si>
  <si>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</si>
  <si>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</si>
  <si>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</si>
  <si>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</si>
  <si>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</si>
  <si>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</si>
  <si>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</si>
  <si>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</si>
  <si>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</si>
  <si>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</si>
  <si>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</si>
  <si>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</si>
  <si>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</si>
  <si>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</si>
  <si>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</si>
  <si>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</si>
  <si>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</si>
  <si>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</si>
  <si>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</si>
  <si>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</si>
  <si>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</si>
  <si>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</si>
  <si>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</si>
  <si>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</si>
  <si>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</si>
  <si>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</si>
  <si>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</si>
  <si>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</si>
  <si>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</si>
  <si>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</si>
  <si>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</si>
  <si>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</si>
  <si>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</si>
  <si>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</si>
  <si>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</si>
  <si>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</si>
  <si>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</si>
  <si>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</si>
  <si>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</si>
  <si>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</si>
  <si>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</si>
  <si>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</si>
  <si>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</si>
  <si>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</si>
  <si>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</si>
  <si>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</si>
  <si>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</si>
  <si>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</si>
  <si>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</si>
  <si>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</si>
  <si>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</si>
  <si>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</si>
  <si>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</si>
  <si>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</si>
  <si>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</si>
  <si>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</si>
  <si>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</si>
  <si>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</si>
  <si>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</si>
  <si>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</si>
  <si>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</si>
  <si>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</si>
  <si>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</si>
  <si>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</si>
  <si>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</si>
  <si>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</si>
  <si>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</si>
  <si>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</si>
  <si>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</si>
  <si>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</si>
  <si>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</si>
  <si>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</si>
  <si>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</si>
  <si>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</si>
  <si>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</si>
  <si>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</si>
  <si>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</si>
  <si>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</si>
  <si>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</si>
  <si>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</si>
  <si>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</si>
  <si>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</si>
  <si>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</si>
  <si>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</si>
  <si>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</si>
  <si>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</si>
  <si>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</si>
  <si>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</si>
  <si>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</si>
  <si>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</si>
  <si>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</si>
  <si>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</si>
  <si>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</si>
  <si>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</si>
  <si>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</si>
  <si>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</si>
  <si>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</si>
  <si>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</si>
  <si>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</si>
  <si>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</si>
  <si>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</si>
  <si>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</si>
  <si>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</si>
  <si>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</si>
  <si>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</si>
  <si>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</si>
  <si>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</si>
  <si>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</si>
  <si>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</si>
  <si>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</si>
  <si>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</si>
  <si>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</si>
  <si>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</si>
  <si>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</si>
  <si>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</si>
  <si>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</si>
  <si>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</si>
  <si>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</si>
  <si>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</si>
  <si>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</si>
  <si>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</si>
  <si>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</si>
  <si>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</si>
  <si>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</si>
  <si>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</si>
  <si>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</si>
  <si>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</si>
  <si>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</si>
  <si>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</si>
  <si>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</si>
  <si>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</si>
  <si>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</si>
  <si>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</si>
  <si>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</si>
  <si>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</si>
  <si>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</si>
  <si>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</si>
  <si>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</si>
  <si>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</si>
  <si>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</si>
  <si>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</si>
  <si>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</si>
  <si>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</si>
  <si>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</si>
  <si>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</si>
  <si>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</si>
  <si>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</si>
  <si>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</si>
  <si>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</si>
  <si>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</si>
  <si>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</si>
  <si>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</si>
  <si>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</si>
  <si>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</si>
  <si>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</si>
  <si>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</si>
  <si>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</si>
  <si>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</si>
  <si>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</si>
  <si>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</si>
  <si>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</si>
  <si>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</si>
  <si>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</si>
  <si>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</si>
  <si>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</si>
  <si>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</si>
  <si>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</si>
  <si>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</si>
  <si>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</si>
  <si>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</si>
  <si>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</si>
  <si>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</si>
  <si>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</si>
  <si>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</si>
  <si>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</si>
  <si>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</si>
  <si>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</si>
  <si>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</si>
  <si>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</si>
  <si>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</si>
  <si>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</si>
  <si>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</si>
  <si>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</si>
  <si>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</si>
  <si>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</si>
  <si>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</si>
  <si>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</si>
  <si>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</si>
  <si>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</si>
  <si>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</si>
  <si>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</si>
  <si>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</si>
  <si>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</si>
  <si>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</si>
  <si>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</si>
  <si>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</si>
  <si>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</si>
  <si>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</si>
  <si>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</si>
  <si>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</si>
  <si>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</si>
  <si>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</si>
  <si>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</si>
  <si>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</si>
  <si>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</si>
  <si>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</si>
  <si>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</si>
  <si>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</si>
  <si>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</si>
  <si>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</si>
  <si>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</si>
  <si>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</si>
  <si>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</si>
  <si>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</si>
  <si>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</si>
  <si>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</si>
  <si>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</si>
  <si>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</si>
  <si>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</si>
  <si>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</si>
  <si>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</si>
  <si>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</si>
  <si>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</si>
  <si>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</si>
  <si>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</si>
  <si>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</si>
  <si>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</si>
  <si>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</si>
  <si>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</si>
  <si>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</si>
  <si>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</si>
  <si>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</si>
  <si>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</si>
  <si>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</si>
  <si>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</si>
  <si>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</si>
  <si>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</si>
  <si>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</si>
  <si>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</si>
  <si>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</si>
  <si>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</si>
  <si>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</si>
  <si>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</si>
  <si>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</si>
  <si>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</si>
  <si>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</si>
  <si>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</si>
  <si>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</si>
  <si>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</si>
  <si>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</si>
  <si>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</si>
  <si>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</si>
  <si>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</si>
  <si>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</si>
  <si>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</si>
  <si>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</si>
  <si>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</si>
  <si>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</si>
  <si>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</si>
  <si>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</si>
  <si>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</si>
  <si>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</si>
  <si>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</si>
  <si>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</si>
  <si>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</si>
  <si>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</si>
  <si>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</si>
  <si>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</si>
  <si>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</si>
  <si>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</si>
  <si>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</si>
  <si>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</si>
  <si>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</si>
  <si>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</si>
  <si>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</si>
  <si>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</si>
  <si>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</si>
  <si>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</si>
  <si>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</si>
  <si>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</si>
  <si>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</si>
  <si>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</si>
  <si>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</si>
  <si>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</si>
  <si>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</si>
  <si>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</si>
  <si>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</si>
  <si>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</si>
  <si>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</si>
  <si>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</si>
  <si>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</si>
  <si>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</si>
  <si>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</si>
  <si>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</si>
  <si>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</si>
  <si>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</si>
  <si>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</si>
  <si>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</si>
  <si>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</si>
  <si>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</si>
  <si>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</si>
  <si>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</si>
  <si>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</si>
  <si>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</si>
  <si>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</si>
  <si>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</si>
  <si>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</si>
  <si>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</si>
  <si>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</si>
  <si>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</si>
  <si>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</si>
  <si>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</si>
  <si>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</si>
  <si>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</si>
  <si>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</si>
  <si>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</si>
  <si>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</si>
  <si>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</si>
  <si>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</si>
  <si>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</si>
  <si>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</si>
  <si>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</si>
  <si>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</si>
  <si>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</si>
  <si>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</si>
  <si>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</si>
  <si>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</si>
  <si>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</si>
  <si>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</si>
  <si>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</si>
  <si>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</si>
  <si>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</si>
  <si>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</si>
  <si>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</si>
  <si>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</si>
  <si>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</si>
  <si>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</si>
  <si>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</si>
  <si>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</si>
  <si>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</si>
  <si>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</si>
  <si>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</si>
  <si>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</si>
  <si>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</si>
  <si>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</si>
  <si>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</si>
  <si>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</si>
  <si>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</si>
  <si>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</si>
  <si>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</si>
  <si>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</si>
  <si>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</si>
  <si>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</si>
  <si>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</si>
  <si>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</si>
  <si>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</si>
  <si>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</si>
  <si>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</si>
  <si>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</si>
  <si>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</si>
  <si>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</si>
  <si>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</si>
  <si>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</si>
  <si>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</si>
  <si>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</si>
  <si>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</si>
  <si>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</si>
  <si>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</si>
  <si>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</si>
  <si>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</si>
  <si>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</si>
  <si>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</si>
  <si>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</si>
  <si>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</si>
  <si>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</si>
  <si>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</si>
  <si>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</si>
  <si>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</si>
  <si>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</si>
  <si>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</si>
  <si>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</si>
  <si>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</si>
  <si>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</si>
  <si>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</si>
  <si>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</si>
  <si>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</si>
  <si>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</si>
  <si>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</si>
  <si>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</si>
  <si>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</si>
  <si>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</si>
  <si>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</si>
  <si>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</si>
  <si>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</si>
  <si>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</si>
  <si>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</si>
  <si>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</si>
  <si>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</si>
  <si>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</si>
  <si>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</si>
  <si>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</si>
  <si>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</si>
  <si>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</si>
  <si>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</si>
  <si>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</si>
  <si>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</si>
  <si>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</si>
  <si>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</si>
  <si>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</si>
  <si>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</si>
  <si>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</si>
  <si>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</si>
  <si>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</si>
  <si>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</si>
  <si>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</si>
  <si>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</si>
  <si>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</si>
  <si>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</si>
  <si>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</si>
  <si>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</si>
  <si>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</si>
  <si>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</si>
  <si>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</si>
  <si>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</si>
  <si>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</si>
  <si>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</si>
  <si>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</si>
  <si>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</si>
  <si>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</si>
  <si>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</si>
  <si>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</si>
  <si>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</si>
  <si>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</si>
  <si>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</si>
  <si>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</si>
  <si>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</si>
  <si>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</si>
  <si>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</si>
  <si>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</si>
  <si>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</si>
  <si>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</si>
  <si>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</si>
  <si>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</si>
  <si>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</si>
  <si>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</si>
  <si>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</si>
  <si>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</si>
  <si>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</si>
  <si>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</si>
  <si>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</si>
  <si>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</si>
  <si>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</si>
  <si>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</si>
  <si>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</si>
  <si>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</si>
  <si>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</si>
  <si>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</si>
  <si>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</si>
  <si>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</si>
  <si>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</si>
  <si>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</si>
  <si>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</si>
  <si>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</si>
  <si>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</si>
  <si>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</si>
  <si>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</si>
  <si>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</si>
  <si>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</si>
  <si>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</si>
  <si>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</si>
  <si>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</si>
  <si>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</si>
  <si>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</si>
  <si>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</si>
  <si>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</si>
  <si>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</si>
  <si>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</si>
  <si>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</si>
  <si>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</si>
  <si>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</si>
  <si>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</si>
  <si>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</si>
  <si>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</si>
  <si>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</si>
  <si>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</si>
  <si>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</si>
  <si>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</si>
  <si>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</si>
  <si>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</si>
  <si>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</si>
  <si>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</si>
  <si>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</si>
  <si>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</si>
  <si>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</si>
  <si>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</si>
  <si>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</si>
  <si>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</si>
  <si>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</si>
  <si>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</si>
  <si>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</si>
  <si>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</si>
  <si>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</si>
  <si>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</si>
  <si>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</si>
  <si>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</si>
  <si>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</si>
  <si>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</si>
  <si>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</si>
  <si>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</si>
  <si>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</si>
  <si>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</si>
  <si>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</si>
  <si>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</si>
  <si>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</si>
  <si>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</si>
  <si>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</si>
  <si>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</si>
  <si>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</si>
  <si>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</si>
  <si>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</si>
  <si>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</si>
  <si>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</si>
  <si>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</si>
  <si>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</si>
  <si>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</si>
  <si>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</si>
  <si>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</si>
  <si>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</si>
  <si>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</si>
  <si>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</si>
  <si>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</si>
  <si>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</si>
  <si>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</si>
  <si>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</si>
  <si>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</si>
  <si>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</si>
  <si>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</si>
  <si>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</si>
  <si>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</si>
  <si>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</si>
  <si>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</si>
  <si>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</si>
  <si>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</si>
  <si>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</si>
  <si>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</si>
  <si>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</si>
  <si>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</si>
  <si>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</si>
  <si>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</si>
  <si>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</si>
  <si>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</si>
  <si>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</si>
  <si>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</si>
  <si>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</si>
  <si>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</si>
  <si>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</si>
  <si>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</si>
  <si>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</si>
  <si>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</si>
  <si>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</si>
  <si>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</si>
  <si>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</si>
  <si>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</si>
  <si>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</si>
  <si>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</si>
  <si>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</si>
  <si>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</si>
  <si>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</si>
  <si>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</si>
  <si>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</si>
  <si>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</si>
  <si>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</si>
  <si>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</si>
  <si>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</si>
  <si>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</si>
  <si>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</si>
  <si>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</si>
  <si>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</si>
  <si>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</si>
  <si>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</si>
  <si>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</si>
  <si>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</si>
  <si>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</si>
  <si>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</si>
  <si>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</si>
  <si>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</si>
  <si>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</si>
  <si>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</si>
  <si>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</si>
  <si>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</si>
  <si>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</si>
  <si>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</si>
  <si>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</si>
  <si>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</si>
  <si>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</si>
  <si>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</si>
  <si>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</si>
  <si>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</si>
  <si>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</si>
  <si>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</si>
  <si>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</si>
  <si>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</si>
  <si>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</si>
  <si>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</si>
  <si>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</si>
  <si>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</si>
  <si>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</si>
  <si>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</si>
  <si>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</si>
  <si>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</si>
  <si>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</si>
  <si>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</si>
  <si>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</si>
  <si>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</si>
  <si>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</si>
  <si>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</si>
  <si>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</si>
  <si>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</si>
  <si>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</si>
  <si>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</si>
  <si>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</si>
  <si>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</si>
  <si>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</si>
  <si>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</si>
  <si>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</si>
  <si>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</si>
  <si>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</si>
  <si>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</si>
  <si>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</si>
  <si>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</si>
  <si>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</si>
  <si>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</si>
  <si>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</si>
  <si>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</si>
  <si>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</si>
  <si>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</si>
  <si>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</si>
  <si>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</si>
  <si>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</si>
  <si>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</si>
  <si>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</si>
  <si>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</si>
  <si>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</si>
  <si>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</si>
  <si>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</si>
  <si>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</si>
  <si>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</si>
  <si>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</si>
  <si>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</si>
  <si>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</si>
  <si>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</si>
  <si>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</si>
  <si>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</si>
  <si>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</si>
  <si>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</si>
  <si>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</si>
  <si>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</si>
  <si>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</si>
  <si>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</si>
  <si>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</si>
  <si>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</si>
  <si>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</si>
  <si>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</si>
  <si>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</si>
  <si>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</si>
  <si>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</si>
  <si>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</si>
  <si>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</si>
  <si>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</si>
  <si>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</si>
  <si>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</si>
  <si>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</si>
  <si>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</si>
  <si>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</si>
  <si>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</si>
  <si>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</si>
  <si>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</si>
  <si>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</si>
  <si>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</si>
  <si>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</si>
  <si>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</si>
  <si>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</si>
  <si>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</si>
  <si>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</si>
  <si>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</si>
  <si>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</si>
  <si>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</si>
  <si>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</si>
  <si>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</si>
  <si>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</si>
  <si>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</si>
  <si>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</si>
  <si>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</si>
  <si>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</si>
  <si>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</si>
  <si>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</si>
  <si>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</si>
  <si>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</si>
  <si>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</si>
  <si>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</si>
  <si>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</si>
  <si>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</si>
  <si>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</si>
  <si>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</si>
  <si>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</si>
  <si>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</si>
  <si>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</si>
  <si>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</si>
  <si>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</si>
  <si>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</si>
  <si>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</si>
  <si>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</si>
  <si>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</si>
  <si>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</si>
  <si>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</si>
  <si>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</si>
  <si>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</si>
  <si>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</si>
  <si>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</si>
  <si>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</si>
  <si>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</si>
  <si>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</si>
  <si>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</si>
  <si>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</si>
  <si>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</si>
  <si>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</si>
  <si>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</si>
  <si>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</si>
  <si>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</si>
  <si>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</si>
  <si>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</si>
  <si>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</si>
  <si>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</si>
  <si>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</si>
  <si>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</si>
  <si>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</si>
  <si>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</si>
  <si>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</si>
  <si>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</si>
  <si>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</si>
  <si>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</si>
  <si>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</si>
  <si>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</si>
  <si>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</si>
  <si>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</si>
  <si>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</si>
  <si>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</si>
  <si>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</si>
  <si>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</si>
  <si>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</si>
  <si>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</si>
  <si>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</si>
  <si>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</si>
  <si>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</si>
  <si>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</si>
  <si>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</si>
  <si>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</si>
  <si>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</si>
  <si>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</si>
  <si>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</si>
  <si>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</si>
  <si>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</si>
  <si>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</si>
  <si>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</si>
  <si>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</si>
  <si>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</si>
  <si>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</si>
  <si>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</si>
  <si>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</si>
  <si>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</si>
  <si>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</si>
  <si>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</si>
  <si>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</si>
  <si>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</si>
  <si>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</si>
  <si>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</si>
  <si>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</si>
  <si>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</si>
  <si>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</si>
  <si>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</si>
  <si>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</si>
  <si>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</si>
  <si>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</si>
  <si>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</si>
  <si>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</si>
  <si>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</si>
  <si>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</si>
  <si>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</si>
  <si>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</si>
  <si>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</si>
  <si>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</si>
  <si>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</si>
  <si>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</si>
  <si>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</si>
  <si>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</si>
  <si>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</si>
  <si>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</si>
  <si>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</si>
  <si>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</si>
  <si>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</si>
  <si>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</si>
  <si>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</si>
  <si>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</si>
  <si>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</si>
  <si>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</si>
  <si>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</si>
  <si>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</si>
  <si>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</si>
  <si>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</si>
  <si>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</si>
  <si>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</si>
  <si>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</si>
  <si>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</si>
  <si>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</si>
  <si>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</si>
  <si>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</si>
  <si>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</si>
  <si>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</si>
  <si>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</si>
  <si>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</si>
  <si>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</si>
  <si>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</si>
  <si>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</si>
  <si>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</si>
  <si>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</si>
  <si>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</si>
  <si>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</si>
  <si>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</si>
  <si>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</si>
  <si>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</si>
  <si>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</si>
  <si>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</si>
  <si>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</si>
  <si>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</si>
  <si>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</si>
  <si>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</si>
  <si>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</si>
  <si>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</si>
  <si>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</si>
  <si>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</si>
  <si>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</si>
  <si>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</si>
  <si>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</si>
  <si>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</si>
  <si>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</si>
  <si>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</si>
  <si>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</si>
  <si>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</si>
  <si>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</si>
  <si>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</si>
  <si>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</si>
  <si>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</si>
  <si>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</si>
  <si>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</si>
  <si>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</si>
  <si>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</si>
  <si>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</si>
  <si>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</si>
  <si>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</si>
  <si>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</si>
  <si>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</si>
  <si>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</si>
  <si>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</si>
  <si>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</si>
  <si>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</si>
  <si>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</si>
  <si>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</si>
  <si>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</si>
  <si>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</si>
  <si>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</si>
  <si>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</si>
  <si>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</si>
  <si>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</si>
  <si>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</si>
  <si>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</si>
  <si>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</si>
  <si>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</si>
  <si>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</si>
  <si>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</si>
  <si>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</si>
  <si>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</si>
  <si>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</si>
  <si>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</si>
  <si>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</si>
  <si>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</si>
  <si>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</si>
  <si>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</si>
  <si>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</si>
  <si>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</si>
  <si>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</si>
  <si>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</si>
  <si>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</si>
  <si>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</si>
  <si>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</si>
  <si>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</si>
  <si>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</si>
  <si>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</si>
  <si>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</si>
  <si>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</si>
  <si>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</si>
  <si>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</si>
  <si>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</si>
  <si>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</si>
  <si>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</si>
  <si>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</si>
  <si>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</si>
  <si>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</si>
  <si>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</si>
  <si>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</si>
  <si>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</si>
  <si>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</si>
  <si>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</si>
  <si>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</si>
  <si>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</si>
  <si>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</si>
  <si>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</si>
  <si>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</si>
  <si>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</si>
  <si>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</si>
  <si>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</si>
  <si>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</si>
  <si>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</si>
  <si>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</si>
  <si>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</si>
  <si>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</si>
  <si>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</si>
  <si>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</si>
  <si>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</si>
  <si>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</si>
  <si>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</si>
  <si>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</si>
  <si>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</si>
  <si>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</si>
  <si>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</si>
  <si>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</si>
  <si>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</si>
  <si>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</si>
  <si>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</si>
  <si>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</si>
  <si>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</si>
  <si>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</si>
  <si>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</si>
  <si>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</si>
  <si>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</si>
  <si>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</si>
  <si>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</si>
  <si>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</si>
  <si>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</si>
  <si>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</si>
  <si>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</si>
  <si>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</si>
  <si>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</si>
  <si>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</si>
  <si>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</si>
  <si>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</si>
  <si>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</si>
  <si>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</si>
  <si>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</si>
  <si>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</si>
  <si>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</si>
  <si>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</si>
  <si>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</si>
  <si>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</si>
  <si>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</si>
  <si>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</si>
  <si>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</si>
  <si>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</si>
  <si>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</si>
  <si>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</si>
  <si>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</si>
  <si>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</si>
  <si>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</si>
  <si>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</si>
  <si>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</si>
  <si>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</si>
  <si>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</si>
  <si>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</si>
  <si>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</si>
  <si>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</si>
  <si>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</si>
  <si>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</si>
  <si>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</si>
  <si>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</si>
  <si>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</si>
  <si>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</si>
  <si>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</si>
  <si>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</si>
  <si>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</si>
  <si>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</si>
  <si>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</si>
  <si>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</si>
  <si>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</si>
  <si>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</si>
  <si>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</si>
  <si>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</si>
  <si>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</si>
  <si>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</si>
  <si>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</si>
  <si>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</si>
  <si>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</si>
  <si>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</si>
  <si>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</si>
  <si>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</si>
  <si>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</si>
  <si>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</si>
  <si>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</si>
  <si>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</si>
  <si>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</si>
  <si>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</si>
  <si>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</si>
  <si>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</si>
  <si>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</si>
  <si>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</si>
  <si>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</si>
  <si>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</si>
  <si>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</si>
  <si>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</si>
  <si>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</si>
  <si>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</si>
  <si>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</si>
  <si>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</si>
  <si>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</si>
  <si>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</si>
  <si>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</si>
  <si>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</si>
  <si>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</si>
  <si>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</si>
  <si>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</si>
  <si>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</si>
  <si>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</si>
  <si>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</si>
  <si>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</si>
  <si>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</si>
  <si>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</si>
  <si>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</si>
  <si>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</si>
  <si>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</si>
  <si>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</si>
  <si>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</si>
  <si>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</si>
  <si>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</si>
  <si>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</si>
  <si>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</si>
  <si>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</si>
  <si>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</si>
  <si>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</si>
  <si>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</si>
  <si>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</si>
  <si>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</si>
  <si>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</si>
  <si>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</si>
  <si>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</si>
  <si>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</si>
  <si>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</si>
  <si>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</si>
  <si>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</si>
  <si>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</si>
  <si>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</si>
  <si>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</si>
  <si>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</si>
  <si>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</si>
  <si>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</si>
  <si>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</si>
  <si>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</si>
  <si>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</si>
  <si>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</si>
  <si>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</si>
  <si>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</si>
  <si>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</si>
  <si>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</si>
  <si>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</si>
  <si>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</si>
  <si>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</si>
  <si>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</si>
  <si>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</si>
  <si>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</si>
  <si>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</si>
  <si>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</si>
  <si>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</si>
  <si>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</si>
  <si>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</si>
  <si>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</si>
  <si>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</si>
  <si>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</si>
  <si>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</si>
  <si>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</si>
  <si>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</si>
  <si>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</si>
  <si>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</si>
  <si>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</si>
  <si>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</si>
  <si>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</si>
  <si>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</si>
  <si>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</si>
  <si>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</si>
  <si>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</si>
  <si>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</si>
  <si>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</si>
  <si>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</si>
  <si>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</si>
  <si>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</si>
  <si>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</si>
  <si>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</si>
  <si>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</si>
  <si>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</si>
  <si>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</si>
  <si>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</si>
  <si>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</si>
  <si>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</si>
  <si>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</si>
  <si>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</si>
  <si>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</si>
  <si>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</si>
  <si>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</si>
  <si>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</si>
  <si>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</si>
  <si>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</si>
  <si>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</si>
  <si>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</si>
  <si>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</si>
  <si>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</si>
  <si>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</si>
  <si>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</si>
  <si>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</si>
  <si>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2021-25-10000989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</si>
</sst>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0"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2" t="s">
        <v>516</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516</v>
      </c>
      <c r="J20" s="141" t="s">
        <v>520</v>
      </c>
      <c r="K20" s="142">
        <v>1914143526</v>
      </c>
      <c r="L20" s="143"/>
      <c r="M20" s="143">
        <v>44561</v>
      </c>
      <c r="N20" s="127">
        <f>+(M20-L20)/30</f>
        <v>1485.3666666666666</v>
      </c>
      <c r="O20" s="130"/>
      <c r="U20" s="126"/>
      <c r="V20" s="104">
        <f ca="1">NOW()</f>
        <v>44194.889463425927</v>
      </c>
      <c r="W20" s="104">
        <f ca="1">NOW()</f>
        <v>44194.889463425927</v>
      </c>
    </row>
    <row r="21" spans="1:23" ht="30" customHeight="1" outlineLevel="1" x14ac:dyDescent="0.25">
      <c r="A21" s="9"/>
      <c r="B21" s="71"/>
      <c r="C21" s="5"/>
      <c r="D21" s="5"/>
      <c r="E21" s="5"/>
      <c r="F21" s="5"/>
      <c r="G21" s="5"/>
      <c r="H21" s="70"/>
      <c r="I21" s="140" t="s">
        <v>516</v>
      </c>
      <c r="J21" s="141" t="s">
        <v>587</v>
      </c>
      <c r="K21" s="142">
        <v>1914143526</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516</v>
      </c>
      <c r="J22" s="141" t="s">
        <v>527</v>
      </c>
      <c r="K22" s="142">
        <v>1914143526</v>
      </c>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t="s">
        <v>516</v>
      </c>
      <c r="J23" s="141" t="s">
        <v>540</v>
      </c>
      <c r="K23" s="142">
        <v>1914143526</v>
      </c>
      <c r="L23" s="143"/>
      <c r="M23" s="143">
        <v>44561</v>
      </c>
      <c r="N23" s="128">
        <f t="shared" si="1"/>
        <v>1485.3666666666666</v>
      </c>
      <c r="O23" s="131"/>
      <c r="Q23" s="103"/>
      <c r="R23" s="55"/>
      <c r="S23" s="104"/>
      <c r="T23" s="104"/>
    </row>
    <row r="24" spans="1:23" ht="30" customHeight="1" outlineLevel="1" x14ac:dyDescent="0.25">
      <c r="A24" s="9"/>
      <c r="B24" s="101"/>
      <c r="C24" s="21"/>
      <c r="D24" s="21"/>
      <c r="E24" s="21"/>
      <c r="F24" s="5"/>
      <c r="G24" s="5"/>
      <c r="H24" s="70"/>
      <c r="I24" s="140" t="s">
        <v>516</v>
      </c>
      <c r="J24" s="141" t="s">
        <v>564</v>
      </c>
      <c r="K24" s="142">
        <v>1914143526</v>
      </c>
      <c r="L24" s="143"/>
      <c r="M24" s="143">
        <v>44561</v>
      </c>
      <c r="N24" s="128">
        <f t="shared" si="1"/>
        <v>1485.3666666666666</v>
      </c>
      <c r="O24" s="131"/>
    </row>
    <row r="25" spans="1:23" ht="30" customHeight="1" outlineLevel="1" x14ac:dyDescent="0.25">
      <c r="A25" s="9"/>
      <c r="B25" s="101"/>
      <c r="C25" s="21"/>
      <c r="D25" s="21"/>
      <c r="E25" s="21"/>
      <c r="F25" s="5"/>
      <c r="G25" s="5"/>
      <c r="H25" s="70"/>
      <c r="I25" s="140" t="s">
        <v>516</v>
      </c>
      <c r="J25" s="141" t="s">
        <v>607</v>
      </c>
      <c r="K25" s="142">
        <v>1914143526</v>
      </c>
      <c r="L25" s="143"/>
      <c r="M25" s="143">
        <v>44561</v>
      </c>
      <c r="N25" s="128">
        <f t="shared" si="1"/>
        <v>1485.3666666666666</v>
      </c>
      <c r="O25" s="131"/>
    </row>
    <row r="26" spans="1:23" ht="30" customHeight="1" outlineLevel="1" x14ac:dyDescent="0.25">
      <c r="A26" s="9"/>
      <c r="B26" s="101"/>
      <c r="C26" s="21"/>
      <c r="D26" s="21"/>
      <c r="E26" s="21"/>
      <c r="F26" s="5"/>
      <c r="G26" s="5"/>
      <c r="H26" s="70"/>
      <c r="I26" s="140" t="s">
        <v>516</v>
      </c>
      <c r="J26" s="141" t="s">
        <v>586</v>
      </c>
      <c r="K26" s="142">
        <v>1914143526</v>
      </c>
      <c r="L26" s="143"/>
      <c r="M26" s="143">
        <v>44561</v>
      </c>
      <c r="N26" s="128">
        <f t="shared" si="1"/>
        <v>1485.3666666666666</v>
      </c>
      <c r="O26" s="131"/>
    </row>
    <row r="27" spans="1:23" ht="30" customHeight="1" outlineLevel="1" x14ac:dyDescent="0.25">
      <c r="A27" s="9"/>
      <c r="B27" s="101"/>
      <c r="C27" s="21"/>
      <c r="D27" s="21"/>
      <c r="E27" s="21"/>
      <c r="F27" s="5"/>
      <c r="G27" s="5"/>
      <c r="H27" s="70"/>
      <c r="I27" s="140" t="s">
        <v>516</v>
      </c>
      <c r="J27" s="141" t="s">
        <v>589</v>
      </c>
      <c r="K27" s="142">
        <v>1914143526</v>
      </c>
      <c r="L27" s="143"/>
      <c r="M27" s="143">
        <v>44561</v>
      </c>
      <c r="N27" s="128">
        <f t="shared" si="1"/>
        <v>1485.3666666666666</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2686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2687</v>
      </c>
      <c r="C48" s="116" t="s">
        <v>31</v>
      </c>
      <c r="D48" s="113" t="s">
        <v>2688</v>
      </c>
      <c r="E48" s="168">
        <v>41661</v>
      </c>
      <c r="F48" s="168">
        <v>42034</v>
      </c>
      <c r="G48" s="151">
        <f>IF(AND(E48&lt;&gt;"",F48&lt;&gt;""),((F48-E48)/30),"")</f>
        <v>12.433333333333334</v>
      </c>
      <c r="H48" s="114" t="s">
        <v>2689</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2687</v>
      </c>
      <c r="C49" s="116" t="s">
        <v>31</v>
      </c>
      <c r="D49" s="113" t="s">
        <v>2688</v>
      </c>
      <c r="E49" s="168">
        <v>41661</v>
      </c>
      <c r="F49" s="168">
        <v>42034</v>
      </c>
      <c r="G49" s="151">
        <f t="shared" ref="G49:G50" si="2">IF(AND(E49&lt;&gt;"",F49&lt;&gt;""),((F49-E49)/30),"")</f>
        <v>12.433333333333334</v>
      </c>
      <c r="H49" s="114" t="s">
        <v>2689</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2687</v>
      </c>
      <c r="C50" s="116" t="s">
        <v>31</v>
      </c>
      <c r="D50" s="113" t="s">
        <v>2688</v>
      </c>
      <c r="E50" s="168">
        <v>41661</v>
      </c>
      <c r="F50" s="168">
        <v>42034</v>
      </c>
      <c r="G50" s="151">
        <f t="shared" si="2"/>
        <v>12.433333333333334</v>
      </c>
      <c r="H50" s="114" t="s">
        <v>2689</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2687</v>
      </c>
      <c r="C51" s="116" t="s">
        <v>31</v>
      </c>
      <c r="D51" s="113" t="s">
        <v>2688</v>
      </c>
      <c r="E51" s="168">
        <v>41661</v>
      </c>
      <c r="F51" s="168">
        <v>42034</v>
      </c>
      <c r="G51" s="151">
        <f t="shared" ref="G51:G107" si="3">IF(AND(E51&lt;&gt;"",F51&lt;&gt;""),((F51-E51)/30),"")</f>
        <v>12.433333333333334</v>
      </c>
      <c r="H51" s="114" t="s">
        <v>2689</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2687</v>
      </c>
      <c r="C52" s="116" t="s">
        <v>31</v>
      </c>
      <c r="D52" s="113" t="s">
        <v>2690</v>
      </c>
      <c r="E52" s="168">
        <v>42040</v>
      </c>
      <c r="F52" s="168">
        <v>42369</v>
      </c>
      <c r="G52" s="151">
        <f t="shared" si="3"/>
        <v>10.966666666666667</v>
      </c>
      <c r="H52" s="114" t="s">
        <v>2691</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2687</v>
      </c>
      <c r="C53" s="116" t="s">
        <v>31</v>
      </c>
      <c r="D53" s="113" t="s">
        <v>2690</v>
      </c>
      <c r="E53" s="168">
        <v>42040</v>
      </c>
      <c r="F53" s="168">
        <v>42369</v>
      </c>
      <c r="G53" s="151">
        <f t="shared" si="3"/>
        <v>10.966666666666667</v>
      </c>
      <c r="H53" s="114" t="s">
        <v>2691</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2687</v>
      </c>
      <c r="C54" s="116" t="s">
        <v>31</v>
      </c>
      <c r="D54" s="113" t="s">
        <v>2690</v>
      </c>
      <c r="E54" s="168">
        <v>42040</v>
      </c>
      <c r="F54" s="168">
        <v>42369</v>
      </c>
      <c r="G54" s="151">
        <f t="shared" si="3"/>
        <v>10.966666666666667</v>
      </c>
      <c r="H54" s="114" t="s">
        <v>2691</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2687</v>
      </c>
      <c r="C55" s="116" t="s">
        <v>31</v>
      </c>
      <c r="D55" s="113" t="s">
        <v>2690</v>
      </c>
      <c r="E55" s="168">
        <v>42040</v>
      </c>
      <c r="F55" s="168">
        <v>42369</v>
      </c>
      <c r="G55" s="151">
        <f t="shared" si="3"/>
        <v>10.966666666666667</v>
      </c>
      <c r="H55" s="114" t="s">
        <v>2691</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2687</v>
      </c>
      <c r="C56" s="116" t="s">
        <v>31</v>
      </c>
      <c r="D56" s="113" t="s">
        <v>2690</v>
      </c>
      <c r="E56" s="168">
        <v>42040</v>
      </c>
      <c r="F56" s="168">
        <v>42369</v>
      </c>
      <c r="G56" s="151">
        <f t="shared" si="3"/>
        <v>10.966666666666667</v>
      </c>
      <c r="H56" s="114" t="s">
        <v>2691</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2687</v>
      </c>
      <c r="C57" s="116" t="s">
        <v>31</v>
      </c>
      <c r="D57" s="113" t="s">
        <v>2692</v>
      </c>
      <c r="E57" s="137">
        <v>43481</v>
      </c>
      <c r="F57" s="137">
        <v>43820</v>
      </c>
      <c r="G57" s="151">
        <f t="shared" si="3"/>
        <v>11.3</v>
      </c>
      <c r="H57" s="114" t="s">
        <v>2693</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2687</v>
      </c>
      <c r="C58" s="116" t="s">
        <v>31</v>
      </c>
      <c r="D58" s="113" t="s">
        <v>2692</v>
      </c>
      <c r="E58" s="137">
        <v>43481</v>
      </c>
      <c r="F58" s="137">
        <v>43820</v>
      </c>
      <c r="G58" s="151">
        <f t="shared" si="3"/>
        <v>11.3</v>
      </c>
      <c r="H58" s="114" t="s">
        <v>2693</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2687</v>
      </c>
      <c r="C59" s="116" t="s">
        <v>31</v>
      </c>
      <c r="D59" s="113" t="s">
        <v>2692</v>
      </c>
      <c r="E59" s="137">
        <v>43481</v>
      </c>
      <c r="F59" s="137">
        <v>43820</v>
      </c>
      <c r="G59" s="151">
        <f t="shared" si="3"/>
        <v>11.3</v>
      </c>
      <c r="H59" s="114" t="s">
        <v>2693</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2687</v>
      </c>
      <c r="C60" s="116" t="s">
        <v>31</v>
      </c>
      <c r="D60" s="113" t="s">
        <v>2692</v>
      </c>
      <c r="E60" s="137">
        <v>43481</v>
      </c>
      <c r="F60" s="137">
        <v>43820</v>
      </c>
      <c r="G60" s="151">
        <f t="shared" si="3"/>
        <v>11.3</v>
      </c>
      <c r="H60" s="114" t="s">
        <v>2693</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2687</v>
      </c>
      <c r="C61" s="116" t="s">
        <v>31</v>
      </c>
      <c r="D61" s="113" t="s">
        <v>2692</v>
      </c>
      <c r="E61" s="137">
        <v>43481</v>
      </c>
      <c r="F61" s="137">
        <v>43820</v>
      </c>
      <c r="G61" s="151">
        <f t="shared" si="3"/>
        <v>11.3</v>
      </c>
      <c r="H61" s="114" t="s">
        <v>2693</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2687</v>
      </c>
      <c r="C62" s="116" t="s">
        <v>31</v>
      </c>
      <c r="D62" s="113" t="s">
        <v>2692</v>
      </c>
      <c r="E62" s="137">
        <v>43481</v>
      </c>
      <c r="F62" s="137">
        <v>43820</v>
      </c>
      <c r="G62" s="151">
        <f t="shared" si="3"/>
        <v>11.3</v>
      </c>
      <c r="H62" s="114" t="s">
        <v>2693</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2687</v>
      </c>
      <c r="C63" s="116" t="s">
        <v>31</v>
      </c>
      <c r="D63" s="113" t="s">
        <v>2692</v>
      </c>
      <c r="E63" s="137">
        <v>43481</v>
      </c>
      <c r="F63" s="137">
        <v>43820</v>
      </c>
      <c r="G63" s="151">
        <f t="shared" si="3"/>
        <v>11.3</v>
      </c>
      <c r="H63" s="112" t="s">
        <v>2693</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2687</v>
      </c>
      <c r="C64" s="116" t="s">
        <v>31</v>
      </c>
      <c r="D64" s="113" t="s">
        <v>2694</v>
      </c>
      <c r="E64" s="137">
        <v>43481</v>
      </c>
      <c r="F64" s="137">
        <v>43738</v>
      </c>
      <c r="G64" s="151">
        <f t="shared" si="3"/>
        <v>8.5666666666666664</v>
      </c>
      <c r="H64" s="112" t="s">
        <v>2695</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2687</v>
      </c>
      <c r="C65" s="116" t="s">
        <v>31</v>
      </c>
      <c r="D65" s="113" t="s">
        <v>2694</v>
      </c>
      <c r="E65" s="168">
        <v>43481</v>
      </c>
      <c r="F65" s="168">
        <v>43738</v>
      </c>
      <c r="G65" s="151">
        <f t="shared" si="3"/>
        <v>8.5666666666666664</v>
      </c>
      <c r="H65" s="114" t="s">
        <v>2695</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765657410.4000001</v>
      </c>
      <c r="F185" s="92"/>
      <c r="G185" s="93"/>
      <c r="H185" s="88"/>
      <c r="I185" s="90" t="s">
        <v>2627</v>
      </c>
      <c r="J185" s="157">
        <f>+SUM(M179:M183)</f>
        <v>0.03</v>
      </c>
      <c r="K185" s="230" t="s">
        <v>2628</v>
      </c>
      <c r="L185" s="230"/>
      <c r="M185" s="94">
        <f>+J185*(SUM(K20:K35))</f>
        <v>459394446.24000001</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2020-12-30T02:18:09Z</cp:lastPrinted>
  <dcterms:created xsi:type="dcterms:W3CDTF">2020-10-14T21:57:42Z</dcterms:created>
  <dcterms:modified xsi:type="dcterms:W3CDTF">2020-12-30T02:21:32Z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