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I:\contrato 20 345 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<sst xmlns="http://schemas.openxmlformats.org/spreadsheetml/2006/main" count="3083" uniqueCount="2697">
  <si>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</si>
  <si>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</si>
  <si>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</si>
  <si>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</si>
  <si>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</si>
  <si>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</si>
  <si>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</si>
  <si>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</si>
  <si>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</si>
  <si>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</si>
  <si>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</si>
  <si>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</si>
  <si>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</si>
  <si>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</si>
  <si>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</si>
  <si>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</si>
  <si>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</si>
  <si>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</si>
  <si>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</si>
  <si>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</si>
  <si>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</si>
  <si>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</si>
  <si>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</si>
  <si>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</si>
  <si>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</si>
  <si>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</si>
  <si>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</si>
  <si>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</si>
  <si>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</si>
  <si>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</si>
  <si>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</si>
  <si>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</si>
  <si>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</si>
  <si>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</si>
  <si>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</si>
  <si>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</si>
  <si>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</si>
  <si>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</si>
  <si>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</si>
  <si>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</si>
  <si>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</si>
  <si>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</si>
  <si>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</si>
  <si>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</si>
  <si>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</si>
  <si>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</si>
  <si>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</si>
  <si>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</si>
  <si>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</si>
  <si>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</si>
  <si>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</si>
  <si>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</si>
  <si>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</si>
  <si>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</si>
  <si>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</si>
  <si>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</si>
  <si>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</si>
  <si>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</si>
  <si>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</si>
  <si>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</si>
  <si>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</si>
  <si>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</si>
  <si>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</si>
  <si>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</si>
  <si>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</si>
  <si>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</si>
  <si>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</si>
  <si>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</si>
  <si>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</si>
  <si>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</si>
  <si>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</si>
  <si>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</si>
  <si>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</si>
  <si>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</si>
  <si>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</si>
  <si>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</si>
  <si>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</si>
  <si>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</si>
  <si>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</si>
  <si>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</si>
  <si>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</si>
  <si>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</si>
  <si>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</si>
  <si>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</si>
  <si>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</si>
  <si>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</si>
  <si>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</si>
  <si>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</si>
  <si>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</si>
  <si>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</si>
  <si>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</si>
  <si>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</si>
  <si>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</si>
  <si>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</si>
  <si>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</si>
  <si>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</si>
  <si>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</si>
  <si>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</si>
  <si>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</si>
  <si>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</si>
  <si>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</si>
  <si>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</si>
  <si>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</si>
  <si>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</si>
  <si>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</si>
  <si>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</si>
  <si>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</si>
  <si>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</si>
  <si>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</si>
  <si>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</si>
  <si>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</si>
  <si>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</si>
  <si>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</si>
  <si>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</si>
  <si>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</si>
  <si>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</si>
  <si>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</si>
  <si>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</si>
  <si>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</si>
  <si>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</si>
  <si>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</si>
  <si>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</si>
  <si>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</si>
  <si>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</si>
  <si>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</si>
  <si>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</si>
  <si>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</si>
  <si>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</si>
  <si>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</si>
  <si>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</si>
  <si>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</si>
  <si>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</si>
  <si>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</si>
  <si>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</si>
  <si>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</si>
  <si>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</si>
  <si>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</si>
  <si>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</si>
  <si>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</si>
  <si>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</si>
  <si>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</si>
  <si>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</si>
  <si>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</si>
  <si>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</si>
  <si>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</si>
  <si>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</si>
  <si>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</si>
  <si>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</si>
  <si>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</si>
  <si>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</si>
  <si>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</si>
  <si>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</si>
  <si>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</si>
  <si>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</si>
  <si>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</si>
  <si>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</si>
  <si>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</si>
  <si>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</si>
  <si>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</si>
  <si>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</si>
  <si>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</si>
  <si>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</si>
  <si>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</si>
  <si>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</si>
  <si>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</si>
  <si>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</si>
  <si>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</si>
  <si>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</si>
  <si>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</si>
  <si>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</si>
  <si>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</si>
  <si>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</si>
  <si>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</si>
  <si>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</si>
  <si>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</si>
  <si>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</si>
  <si>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</si>
  <si>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</si>
  <si>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</si>
  <si>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</si>
  <si>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</si>
  <si>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</si>
  <si>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</si>
  <si>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</si>
  <si>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</si>
  <si>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</si>
  <si>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</si>
  <si>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</si>
  <si>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</si>
  <si>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</si>
  <si>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</si>
  <si>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</si>
  <si>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</si>
  <si>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</si>
  <si>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</si>
  <si>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</si>
  <si>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</si>
  <si>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</si>
  <si>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</si>
  <si>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</si>
  <si>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</si>
  <si>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</si>
  <si>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</si>
  <si>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</si>
  <si>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</si>
  <si>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</si>
  <si>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</si>
  <si>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</si>
  <si>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</si>
  <si>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</si>
  <si>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</si>
  <si>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</si>
  <si>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</si>
  <si>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</si>
  <si>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</si>
  <si>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</si>
  <si>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</si>
  <si>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</si>
  <si>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</si>
  <si>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</si>
  <si>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</si>
  <si>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</si>
  <si>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</si>
  <si>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</si>
  <si>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</si>
  <si>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</si>
  <si>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</si>
  <si>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</si>
  <si>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</si>
  <si>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</si>
  <si>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</si>
  <si>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</si>
  <si>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</si>
  <si>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</si>
  <si>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</si>
  <si>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</si>
  <si>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</si>
  <si>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</si>
  <si>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</si>
  <si>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</si>
  <si>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</si>
  <si>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</si>
  <si>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</si>
  <si>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</si>
  <si>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</si>
  <si>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</si>
  <si>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</si>
  <si>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</si>
  <si>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</si>
  <si>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</si>
  <si>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</si>
  <si>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</si>
  <si>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</si>
  <si>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</si>
  <si>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</si>
  <si>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</si>
  <si>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</si>
  <si>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</si>
  <si>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</si>
  <si>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</si>
  <si>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</si>
  <si>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</si>
  <si>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</si>
  <si>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</si>
  <si>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</si>
  <si>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</si>
  <si>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</si>
  <si>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</si>
  <si>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</si>
  <si>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</si>
  <si>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</si>
  <si>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</si>
  <si>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</si>
  <si>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</si>
  <si>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</si>
  <si>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</si>
  <si>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</si>
  <si>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</si>
  <si>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</si>
  <si>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</si>
  <si>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</si>
  <si>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</si>
  <si>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</si>
  <si>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</si>
  <si>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</si>
  <si>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</si>
  <si>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</si>
  <si>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</si>
  <si>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</si>
  <si>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</si>
  <si>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</si>
  <si>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</si>
  <si>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</si>
  <si>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</si>
  <si>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</si>
  <si>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</si>
  <si>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</si>
  <si>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</si>
  <si>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</si>
  <si>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</si>
  <si>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</si>
  <si>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</si>
  <si>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</si>
  <si>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</si>
  <si>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</si>
  <si>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</si>
  <si>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</si>
  <si>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</si>
  <si>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</si>
  <si>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</si>
  <si>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</si>
  <si>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</si>
  <si>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</si>
  <si>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</si>
  <si>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</si>
  <si>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</si>
  <si>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</si>
  <si>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</si>
  <si>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</si>
  <si>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</si>
  <si>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</si>
  <si>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</si>
  <si>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</si>
  <si>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</si>
  <si>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</si>
  <si>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</si>
  <si>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</si>
  <si>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</si>
  <si>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</si>
  <si>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</si>
  <si>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</si>
  <si>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</si>
  <si>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</si>
  <si>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</si>
  <si>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</si>
  <si>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</si>
  <si>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</si>
  <si>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</si>
  <si>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</si>
  <si>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</si>
  <si>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</si>
  <si>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</si>
  <si>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</si>
  <si>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</si>
  <si>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</si>
  <si>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</si>
  <si>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</si>
  <si>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</si>
  <si>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</si>
  <si>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</si>
  <si>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</si>
  <si>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</si>
  <si>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</si>
  <si>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</si>
  <si>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</si>
  <si>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</si>
  <si>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</si>
  <si>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</si>
  <si>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</si>
  <si>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</si>
  <si>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</si>
  <si>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</si>
  <si>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</si>
  <si>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</si>
  <si>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</si>
  <si>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</si>
  <si>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</si>
  <si>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</si>
  <si>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</si>
  <si>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</si>
  <si>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</si>
  <si>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</si>
  <si>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</si>
  <si>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</si>
  <si>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</si>
  <si>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</si>
  <si>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</si>
  <si>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</si>
  <si>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</si>
  <si>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</si>
  <si>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</si>
  <si>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</si>
  <si>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</si>
  <si>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</si>
  <si>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</si>
  <si>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</si>
  <si>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</si>
  <si>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</si>
  <si>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</si>
  <si>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</si>
  <si>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</si>
  <si>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</si>
  <si>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</si>
  <si>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</si>
  <si>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</si>
  <si>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</si>
  <si>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</si>
  <si>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</si>
  <si>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</si>
  <si>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</si>
  <si>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</si>
  <si>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</si>
  <si>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</si>
  <si>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</si>
  <si>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</si>
  <si>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</si>
  <si>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</si>
  <si>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</si>
  <si>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</si>
  <si>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</si>
  <si>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</si>
  <si>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</si>
  <si>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</si>
  <si>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</si>
  <si>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</si>
  <si>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</si>
  <si>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</si>
  <si>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</si>
  <si>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</si>
  <si>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</si>
  <si>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</si>
  <si>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</si>
  <si>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</si>
  <si>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</si>
  <si>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</si>
  <si>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</si>
  <si>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</si>
  <si>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</si>
  <si>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</si>
  <si>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</si>
  <si>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</si>
  <si>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</si>
  <si>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</si>
  <si>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</si>
  <si>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</si>
  <si>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</si>
  <si>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</si>
  <si>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</si>
  <si>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</si>
  <si>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</si>
  <si>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</si>
  <si>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</si>
  <si>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</si>
  <si>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</si>
  <si>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</si>
  <si>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</si>
  <si>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</si>
  <si>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</si>
  <si>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</si>
  <si>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</si>
  <si>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</si>
  <si>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</si>
  <si>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</si>
  <si>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</si>
  <si>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</si>
  <si>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</si>
  <si>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</si>
  <si>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</si>
  <si>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</si>
  <si>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</si>
  <si>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</si>
  <si>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</si>
  <si>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</si>
  <si>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</si>
  <si>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</si>
  <si>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</si>
  <si>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</si>
  <si>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</si>
  <si>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</si>
  <si>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</si>
  <si>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</si>
  <si>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</si>
  <si>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</si>
  <si>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</si>
  <si>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</si>
  <si>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</si>
  <si>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</si>
  <si>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</si>
  <si>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</si>
  <si>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</si>
  <si>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</si>
  <si>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</si>
  <si>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</si>
  <si>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</si>
  <si>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</si>
  <si>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</si>
  <si>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</si>
  <si>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</si>
  <si>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</si>
  <si>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</si>
  <si>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</si>
  <si>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</si>
  <si>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</si>
  <si>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</si>
  <si>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</si>
  <si>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</si>
  <si>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</si>
  <si>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</si>
  <si>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</si>
  <si>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</si>
  <si>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</si>
  <si>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</si>
  <si>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</si>
  <si>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</si>
  <si>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</si>
  <si>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</si>
  <si>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</si>
  <si>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</si>
  <si>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</si>
  <si>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</si>
  <si>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</si>
  <si>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</si>
  <si>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</si>
  <si>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</si>
  <si>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</si>
  <si>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</si>
  <si>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</si>
  <si>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</si>
  <si>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</si>
  <si>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</si>
  <si>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</si>
  <si>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</si>
  <si>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</si>
  <si>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</si>
  <si>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</si>
  <si>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</si>
  <si>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</si>
  <si>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</si>
  <si>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</si>
  <si>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</si>
  <si>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</si>
  <si>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</si>
  <si>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</si>
  <si>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</si>
  <si>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</si>
  <si>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</si>
  <si>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</si>
  <si>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</si>
  <si>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</si>
  <si>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</si>
  <si>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</si>
  <si>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</si>
  <si>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</si>
  <si>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</si>
  <si>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</si>
  <si>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</si>
  <si>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</si>
  <si>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</si>
  <si>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</si>
  <si>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</si>
  <si>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</si>
  <si>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</si>
  <si>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</si>
  <si>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</si>
  <si>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</si>
  <si>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</si>
  <si>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</si>
  <si>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</si>
  <si>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</si>
  <si>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</si>
  <si>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</si>
  <si>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</si>
  <si>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</si>
  <si>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</si>
  <si>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</si>
  <si>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</si>
  <si>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</si>
  <si>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</si>
  <si>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</si>
  <si>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</si>
  <si>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</si>
  <si>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</si>
  <si>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</si>
  <si>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</si>
  <si>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</si>
  <si>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</si>
  <si>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</si>
  <si>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</si>
  <si>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</si>
  <si>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</si>
  <si>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</si>
  <si>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</si>
  <si>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</si>
  <si>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</si>
  <si>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</si>
  <si>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</si>
  <si>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</si>
  <si>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</si>
  <si>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</si>
  <si>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</si>
  <si>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</si>
  <si>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</si>
  <si>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</si>
  <si>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</si>
  <si>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</si>
  <si>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</si>
  <si>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</si>
  <si>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</si>
  <si>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</si>
  <si>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</si>
  <si>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</si>
  <si>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</si>
  <si>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</si>
  <si>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</si>
  <si>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</si>
  <si>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</si>
  <si>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</si>
  <si>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</si>
  <si>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</si>
  <si>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</si>
  <si>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</si>
  <si>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</si>
  <si>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</si>
  <si>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</si>
  <si>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</si>
  <si>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</si>
  <si>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</si>
  <si>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</si>
  <si>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</si>
  <si>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</si>
  <si>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</si>
  <si>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</si>
  <si>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</si>
  <si>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</si>
  <si>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</si>
  <si>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</si>
  <si>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</si>
  <si>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</si>
  <si>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</si>
  <si>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</si>
  <si>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</si>
  <si>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</si>
  <si>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</si>
  <si>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</si>
  <si>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</si>
  <si>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</si>
  <si>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</si>
  <si>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</si>
  <si>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</si>
  <si>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</si>
  <si>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</si>
  <si>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</si>
  <si>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</si>
  <si>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</si>
  <si>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</si>
  <si>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</si>
  <si>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</si>
  <si>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</si>
  <si>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</si>
  <si>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</si>
  <si>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</si>
  <si>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</si>
  <si>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</si>
  <si>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</si>
  <si>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</si>
  <si>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</si>
  <si>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</si>
  <si>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</si>
  <si>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</si>
  <si>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</si>
  <si>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</si>
  <si>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</si>
  <si>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</si>
  <si>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</si>
  <si>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</si>
  <si>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</si>
  <si>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</si>
  <si>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</si>
  <si>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</si>
  <si>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</si>
  <si>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</si>
  <si>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</si>
  <si>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</si>
  <si>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</si>
  <si>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</si>
  <si>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</si>
  <si>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</si>
  <si>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</si>
  <si>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</si>
  <si>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</si>
  <si>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</si>
  <si>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</si>
  <si>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</si>
  <si>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</si>
  <si>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</si>
  <si>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</si>
  <si>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</si>
  <si>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</si>
  <si>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</si>
  <si>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</si>
  <si>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</si>
  <si>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</si>
  <si>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</si>
  <si>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</si>
  <si>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</si>
  <si>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</si>
  <si>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</si>
  <si>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</si>
  <si>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</si>
  <si>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</si>
  <si>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</si>
  <si>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</si>
  <si>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</si>
  <si>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</si>
  <si>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</si>
  <si>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</si>
  <si>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</si>
  <si>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</si>
  <si>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</si>
  <si>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</si>
  <si>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</si>
  <si>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</si>
  <si>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</si>
  <si>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</si>
  <si>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</si>
  <si>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</si>
  <si>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</si>
  <si>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</si>
  <si>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</si>
  <si>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</si>
  <si>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</si>
  <si>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</si>
  <si>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</si>
  <si>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</si>
  <si>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</si>
  <si>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</si>
  <si>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</si>
  <si>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</si>
  <si>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</si>
  <si>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</si>
  <si>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</si>
  <si>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</si>
  <si>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</si>
  <si>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</si>
  <si>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</si>
  <si>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</si>
  <si>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</si>
  <si>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</si>
  <si>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</si>
  <si>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</si>
  <si>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</si>
  <si>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</si>
  <si>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</si>
  <si>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</si>
  <si>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</si>
  <si>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</si>
  <si>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</si>
  <si>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</si>
  <si>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</si>
  <si>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</si>
  <si>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</si>
  <si>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</si>
  <si>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</si>
  <si>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</si>
  <si>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</si>
  <si>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</si>
  <si>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</si>
  <si>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</si>
  <si>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</si>
  <si>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</si>
  <si>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</si>
  <si>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</si>
  <si>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</si>
  <si>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</si>
  <si>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</si>
  <si>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</si>
  <si>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</si>
  <si>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</si>
  <si>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</si>
  <si>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</si>
  <si>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</si>
  <si>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</si>
  <si>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</si>
  <si>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</si>
  <si>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</si>
  <si>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</si>
  <si>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</si>
  <si>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</si>
  <si>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</si>
  <si>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</si>
  <si>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</si>
  <si>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</si>
  <si>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</si>
  <si>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</si>
  <si>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</si>
  <si>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</si>
  <si>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</si>
  <si>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</si>
  <si>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</si>
  <si>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</si>
  <si>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</si>
  <si>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</si>
  <si>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</si>
  <si>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</si>
  <si>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</si>
  <si>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</si>
  <si>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</si>
  <si>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</si>
  <si>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</si>
  <si>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</si>
  <si>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</si>
  <si>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</si>
  <si>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</si>
  <si>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</si>
  <si>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</si>
  <si>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</si>
  <si>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</si>
  <si>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</si>
  <si>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</si>
  <si>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</si>
  <si>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</si>
  <si>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</si>
  <si>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</si>
  <si>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</si>
  <si>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</si>
  <si>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</si>
  <si>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</si>
  <si>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</si>
  <si>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</si>
  <si>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</si>
  <si>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</si>
  <si>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</si>
  <si>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</si>
  <si>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</si>
  <si>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</si>
  <si>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</si>
  <si>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</si>
  <si>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</si>
  <si>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</si>
  <si>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</si>
  <si>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</si>
  <si>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</si>
  <si>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</si>
  <si>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</si>
  <si>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</si>
  <si>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</si>
  <si>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</si>
  <si>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</si>
  <si>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</si>
  <si>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</si>
  <si>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</si>
  <si>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</si>
  <si>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</si>
  <si>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</si>
  <si>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</si>
  <si>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</si>
  <si>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</si>
  <si>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</si>
  <si>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</si>
  <si>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</si>
  <si>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</si>
  <si>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</si>
  <si>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</si>
  <si>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</si>
  <si>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</si>
  <si>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</si>
  <si>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</si>
  <si>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</si>
  <si>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</si>
  <si>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</si>
  <si>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</si>
  <si>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</si>
  <si>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</si>
  <si>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</si>
  <si>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</si>
  <si>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</si>
  <si>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</si>
  <si>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</si>
  <si>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</si>
  <si>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</si>
  <si>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</si>
  <si>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</si>
  <si>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</si>
  <si>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</si>
  <si>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</si>
  <si>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</si>
  <si>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</si>
  <si>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</si>
  <si>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</si>
  <si>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</si>
  <si>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</si>
  <si>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</si>
  <si>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</si>
  <si>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</si>
  <si>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</si>
  <si>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</si>
  <si>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</si>
  <si>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</si>
  <si>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</si>
  <si>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</si>
  <si>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</si>
  <si>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</si>
  <si>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</si>
  <si>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</si>
  <si>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</si>
  <si>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</si>
  <si>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</si>
  <si>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</si>
  <si>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</si>
  <si>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</si>
  <si>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</si>
  <si>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</si>
  <si>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</si>
  <si>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</si>
  <si>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</si>
  <si>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</si>
  <si>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</si>
  <si>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</si>
  <si>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</si>
  <si>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</si>
  <si>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</si>
  <si>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</si>
  <si>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</si>
  <si>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</si>
  <si>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</si>
  <si>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</si>
  <si>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</si>
  <si>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</si>
  <si>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</si>
  <si>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</si>
  <si>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</si>
  <si>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</si>
  <si>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</si>
  <si>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</si>
  <si>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</si>
  <si>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</si>
  <si>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</si>
  <si>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</si>
  <si>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</si>
  <si>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</si>
  <si>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</si>
  <si>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</si>
  <si>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</si>
  <si>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</si>
  <si>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</si>
  <si>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</si>
  <si>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</si>
  <si>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</si>
  <si>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</si>
  <si>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</si>
  <si>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</si>
  <si>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</si>
  <si>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</si>
  <si>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</si>
  <si>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</si>
  <si>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</si>
  <si>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</si>
  <si>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</si>
  <si>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</si>
  <si>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</si>
  <si>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</si>
  <si>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</si>
  <si>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</si>
  <si>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</si>
  <si>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</si>
  <si>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</si>
  <si>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</si>
  <si>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</si>
  <si>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</si>
  <si>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</si>
  <si>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</si>
  <si>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</si>
  <si>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</si>
  <si>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</si>
  <si>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</si>
  <si>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</si>
  <si>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</si>
  <si>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</si>
  <si>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</si>
  <si>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</si>
  <si>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</si>
  <si>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</si>
  <si>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</si>
  <si>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</si>
  <si>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</si>
  <si>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</si>
  <si>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</si>
  <si>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</si>
  <si>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</si>
  <si>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</si>
  <si>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</si>
  <si>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</si>
  <si>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</si>
  <si>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</si>
  <si>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</si>
  <si>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</si>
  <si>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</si>
  <si>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</si>
  <si>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</si>
  <si>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</si>
  <si>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</si>
  <si>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</si>
  <si>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</si>
  <si>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</si>
  <si>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</si>
  <si>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</si>
  <si>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</si>
  <si>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</si>
  <si>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</si>
  <si>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</si>
  <si>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</si>
  <si>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</si>
  <si>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</si>
  <si>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</si>
  <si>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</si>
  <si>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</si>
  <si>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</si>
  <si>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</si>
  <si>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</si>
  <si>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</si>
  <si>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</si>
  <si>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</si>
  <si>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</si>
  <si>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</si>
  <si>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</si>
  <si>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</si>
  <si>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</si>
  <si>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</si>
  <si>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</si>
  <si>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</si>
  <si>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</si>
  <si>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</si>
  <si>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</si>
  <si>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</si>
  <si>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</si>
  <si>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</si>
  <si>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</si>
  <si>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</si>
  <si>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</si>
  <si>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</si>
  <si>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</si>
  <si>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</si>
  <si>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</si>
  <si>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</si>
  <si>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</si>
  <si>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</si>
  <si>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</si>
  <si>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</si>
  <si>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</si>
  <si>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</si>
  <si>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</si>
  <si>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</si>
  <si>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</si>
  <si>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</si>
  <si>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</si>
  <si>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</si>
  <si>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</si>
  <si>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</si>
  <si>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</si>
  <si>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</si>
  <si>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</si>
  <si>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</si>
  <si>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</si>
  <si>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</si>
  <si>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</si>
  <si>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</si>
  <si>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</si>
  <si>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</si>
  <si>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</si>
  <si>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</si>
  <si>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</si>
  <si>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</si>
  <si>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</si>
  <si>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</si>
  <si>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</si>
  <si>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</si>
  <si>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</si>
  <si>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</si>
  <si>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</si>
  <si>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</si>
  <si>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</si>
  <si>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</si>
  <si>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</si>
  <si>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</si>
  <si>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</si>
  <si>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</si>
  <si>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</si>
  <si>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</si>
  <si>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</si>
  <si>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</si>
  <si>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</si>
  <si>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</si>
  <si>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</si>
  <si>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</si>
  <si>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</si>
  <si>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</si>
  <si>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</si>
  <si>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</si>
  <si>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</si>
  <si>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</si>
  <si>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</si>
  <si>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</si>
  <si>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</si>
  <si>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</si>
  <si>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</si>
  <si>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</si>
  <si>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</si>
  <si>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</si>
  <si>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</si>
  <si>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</si>
  <si>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</si>
  <si>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</si>
  <si>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</si>
  <si>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</si>
  <si>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</si>
  <si>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</si>
  <si>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</si>
  <si>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</si>
  <si>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</si>
  <si>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</si>
  <si>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</si>
  <si>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</si>
  <si>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</si>
  <si>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</si>
  <si>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</si>
  <si>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</si>
  <si>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</si>
  <si>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</si>
  <si>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</si>
  <si>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</si>
  <si>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</si>
  <si>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</si>
  <si>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</si>
  <si>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</si>
  <si>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</si>
  <si>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</si>
  <si>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</si>
  <si>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</si>
  <si>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</si>
  <si>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</si>
  <si>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</si>
  <si>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</si>
  <si>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</si>
  <si>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</si>
  <si>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</si>
  <si>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</si>
  <si>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</si>
  <si>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</si>
  <si>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</si>
  <si>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</si>
  <si>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</si>
  <si>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</si>
  <si>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</si>
  <si>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</si>
  <si>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</si>
  <si>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</si>
  <si>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</si>
  <si>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</si>
  <si>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</si>
  <si>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</si>
  <si>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</si>
  <si>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</si>
  <si>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</si>
  <si>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</si>
  <si>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</si>
  <si>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</si>
  <si>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</si>
  <si>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</si>
  <si>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</si>
  <si>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</si>
  <si>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</si>
  <si>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</si>
  <si>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</si>
  <si>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</si>
  <si>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</si>
  <si>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</si>
  <si>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</si>
  <si>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</si>
  <si>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</si>
  <si>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</si>
  <si>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</si>
  <si>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</si>
  <si>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</si>
  <si>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</si>
  <si>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</si>
  <si>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</si>
  <si>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</si>
  <si>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</si>
  <si>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</si>
  <si>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</si>
  <si>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</si>
  <si>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</si>
  <si>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</si>
  <si>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</si>
  <si>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</si>
  <si>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</si>
  <si>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</si>
  <si>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</si>
  <si>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</si>
  <si>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</si>
  <si>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</si>
  <si>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</si>
  <si>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</si>
  <si>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</si>
  <si>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</si>
  <si>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</si>
  <si>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</si>
  <si>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</si>
  <si>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</si>
  <si>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</si>
  <si>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</si>
  <si>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</si>
  <si>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</si>
  <si>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</si>
  <si>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</si>
  <si>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</si>
  <si>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</si>
  <si>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</si>
  <si>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</si>
  <si>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</si>
  <si>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</si>
  <si>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</si>
  <si>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</si>
  <si>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</si>
  <si>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</si>
  <si>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</si>
  <si>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</si>
  <si>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</si>
  <si>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</si>
  <si>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</si>
  <si>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</si>
  <si>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</si>
  <si>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</si>
  <si>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</si>
  <si>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</si>
  <si>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</si>
  <si>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</si>
  <si>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</si>
  <si>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</si>
  <si>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</si>
  <si>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</si>
  <si>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</si>
  <si>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</si>
  <si>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</si>
  <si>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</si>
  <si>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</si>
  <si>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</si>
  <si>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</si>
  <si>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</si>
  <si>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</si>
  <si>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</si>
  <si>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</si>
  <si>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</si>
  <si>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</si>
  <si>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</si>
  <si>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</si>
  <si>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</si>
  <si>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</si>
  <si>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</si>
  <si>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</si>
  <si>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</si>
  <si>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</si>
  <si>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</si>
  <si>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</si>
  <si>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</si>
  <si>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</si>
  <si>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</si>
  <si>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</si>
  <si>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</si>
  <si>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</si>
  <si>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</si>
  <si>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</si>
  <si>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</si>
  <si>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</si>
  <si>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</si>
  <si>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</si>
  <si>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</si>
  <si>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</si>
  <si>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</si>
  <si>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</si>
  <si>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</si>
  <si>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</si>
  <si>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</si>
  <si>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</si>
  <si>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</si>
  <si>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</si>
  <si>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</si>
  <si>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</si>
  <si>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</si>
  <si>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</si>
  <si>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</si>
  <si>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</si>
  <si>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</si>
  <si>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</si>
  <si>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</si>
  <si>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</si>
  <si>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</si>
  <si>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</si>
  <si>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</si>
  <si>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</si>
  <si>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</si>
  <si>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</si>
  <si>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</si>
  <si>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</si>
  <si>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</si>
  <si>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</si>
  <si>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</si>
  <si>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</si>
  <si>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</si>
  <si>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</si>
  <si>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</si>
  <si>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</si>
  <si>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</si>
  <si>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</si>
  <si>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</si>
  <si>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</si>
  <si>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</si>
  <si>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</si>
  <si>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</si>
  <si>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</si>
  <si>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</si>
  <si>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</si>
  <si>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</si>
  <si>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</si>
  <si>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</si>
  <si>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</si>
  <si>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</si>
  <si>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</si>
  <si>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</si>
  <si>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</si>
  <si>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</si>
  <si>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</si>
  <si>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</si>
  <si>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</si>
  <si>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</si>
  <si>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</si>
  <si>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</si>
  <si>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</si>
  <si>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</si>
  <si>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</si>
  <si>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</si>
  <si>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</si>
  <si>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</si>
  <si>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</si>
  <si>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</si>
  <si>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</si>
  <si>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</si>
  <si>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</si>
  <si>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</si>
  <si>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</si>
  <si>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</si>
  <si>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</si>
  <si>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</si>
  <si>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</si>
  <si>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</si>
  <si>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</si>
  <si>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</si>
  <si>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</si>
  <si>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</si>
  <si>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</si>
  <si>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</si>
  <si>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</si>
  <si>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</si>
  <si>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</si>
  <si>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</si>
  <si>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</si>
  <si>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</si>
  <si>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</si>
  <si>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</si>
  <si>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</si>
  <si>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</si>
  <si>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</si>
  <si>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</si>
  <si>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</si>
  <si>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</si>
  <si>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</si>
  <si>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</si>
  <si>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</si>
  <si>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</si>
  <si>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</si>
  <si>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</si>
  <si>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</si>
  <si>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</si>
  <si>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</si>
  <si>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</si>
  <si>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</si>
  <si>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</si>
  <si>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</si>
  <si>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</si>
  <si>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</si>
  <si>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</si>
  <si>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</si>
  <si>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</si>
  <si>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</si>
  <si>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</si>
  <si>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</si>
  <si>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</si>
  <si>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</si>
  <si>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</si>
  <si>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</si>
  <si>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</si>
  <si>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</si>
  <si>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</si>
  <si>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</si>
  <si>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</si>
  <si>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</si>
  <si>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</si>
  <si>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</si>
  <si>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</si>
  <si>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</si>
  <si>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</si>
  <si>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</si>
  <si>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</si>
  <si>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</si>
  <si>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</si>
  <si>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</si>
  <si>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</si>
  <si>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</si>
  <si>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</si>
  <si>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</si>
  <si>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</si>
  <si>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</si>
  <si>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</si>
  <si>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</si>
  <si>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</si>
  <si>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</si>
  <si>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</si>
  <si>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</si>
  <si>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</si>
  <si>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</si>
  <si>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</si>
  <si>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</si>
  <si>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</si>
  <si>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</si>
  <si>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</si>
  <si>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</si>
  <si>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</si>
  <si>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</si>
  <si>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</si>
  <si>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</si>
  <si>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</si>
  <si>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</si>
  <si>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</si>
  <si>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</si>
  <si>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</si>
  <si>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</si>
  <si>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</si>
  <si>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</si>
  <si>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</si>
  <si>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</si>
  <si>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</si>
  <si>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</si>
  <si>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</si>
  <si>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</si>
  <si>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</si>
  <si>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</si>
  <si>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</si>
  <si>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</si>
  <si>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</si>
  <si>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</si>
  <si>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</si>
  <si>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</si>
  <si>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</si>
  <si>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</si>
  <si>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</si>
  <si>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</si>
  <si>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</si>
  <si>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</si>
  <si>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</si>
  <si>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</si>
  <si>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</si>
  <si>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</si>
  <si>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</si>
  <si>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</si>
  <si>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</si>
  <si>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</si>
  <si>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</si>
  <si>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</si>
  <si>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</si>
  <si>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</si>
  <si>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</si>
  <si>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</si>
  <si>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</si>
  <si>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</si>
  <si>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</si>
  <si>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</si>
  <si>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</si>
  <si>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</si>
  <si>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</si>
  <si>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</si>
  <si>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</si>
  <si>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</si>
  <si>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</si>
  <si>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</si>
  <si>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</si>
  <si>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</si>
  <si>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</si>
  <si>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</si>
  <si>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</si>
  <si>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</si>
  <si>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</si>
  <si>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</si>
  <si>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</si>
  <si>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</si>
  <si>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</si>
  <si>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</si>
  <si>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</si>
  <si>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</si>
  <si>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</si>
  <si>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</si>
  <si>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</si>
  <si>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</si>
  <si>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</si>
  <si>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</si>
  <si>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</si>
  <si>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</si>
  <si>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</si>
  <si>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</si>
  <si>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</si>
  <si>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</si>
  <si>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</si>
  <si>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</si>
  <si>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</si>
  <si>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</si>
  <si>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</si>
  <si>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</si>
  <si>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</si>
  <si>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</si>
  <si>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</si>
  <si>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</si>
  <si>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</si>
  <si>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</si>
  <si>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</si>
  <si>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</si>
  <si>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</si>
  <si>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</si>
  <si>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</si>
  <si>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</si>
  <si>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</si>
  <si>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</si>
  <si>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</si>
  <si>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</si>
  <si>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</si>
  <si>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</si>
  <si>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</si>
  <si>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</si>
  <si>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</si>
  <si>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</si>
  <si>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</si>
  <si>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</si>
  <si>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</si>
  <si>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</si>
  <si>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</si>
  <si>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</si>
  <si>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</si>
  <si>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</si>
  <si>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</si>
  <si>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</si>
  <si>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</si>
  <si>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</si>
  <si>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</si>
  <si>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</si>
  <si>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</si>
  <si>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</si>
  <si>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</si>
  <si>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</si>
  <si>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</si>
  <si>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</si>
  <si>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</si>
  <si>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</si>
  <si>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</si>
  <si>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</si>
  <si>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</si>
  <si>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</si>
  <si>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</si>
  <si>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</si>
  <si>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</si>
  <si>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</si>
  <si>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</si>
  <si>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</si>
  <si>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</si>
  <si>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</si>
  <si>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</si>
  <si>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</si>
  <si>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</si>
  <si>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</si>
  <si>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</si>
  <si>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</si>
  <si>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</si>
  <si>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</si>
  <si>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</si>
  <si>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</si>
  <si>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</si>
  <si>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</si>
  <si>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</si>
  <si>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</si>
  <si>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</si>
  <si>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</si>
  <si>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</si>
  <si>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</si>
  <si>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</si>
  <si>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</si>
  <si>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</si>
  <si>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</si>
  <si>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</si>
  <si>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</si>
  <si>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</si>
  <si>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</si>
  <si>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</si>
  <si>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</si>
  <si>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</si>
  <si>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</si>
  <si>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</si>
  <si>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</si>
  <si>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</si>
  <si>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</si>
  <si>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</si>
  <si>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</si>
  <si>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</si>
  <si>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</si>
  <si>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</si>
  <si>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</si>
  <si>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</si>
  <si>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</si>
  <si>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</si>
  <si>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</si>
  <si>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</si>
  <si>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</si>
  <si>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</si>
  <si>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</si>
  <si>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</si>
  <si>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</si>
  <si>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</si>
  <si>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</si>
  <si>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</si>
  <si>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</si>
  <si>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</si>
  <si>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</si>
  <si>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</si>
  <si>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</si>
  <si>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</si>
  <si>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</si>
  <si>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</si>
  <si>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</si>
  <si>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</si>
  <si>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</si>
  <si>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</si>
  <si>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</si>
  <si>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</si>
  <si>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</si>
  <si>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</si>
  <si>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</si>
  <si>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</si>
  <si>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</si>
  <si>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</si>
  <si>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</si>
  <si>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</si>
  <si>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</si>
  <si>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</si>
  <si>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</si>
  <si>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</si>
  <si>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</si>
  <si>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</si>
  <si>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</si>
  <si>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</si>
  <si>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</si>
  <si>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</si>
  <si>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</si>
  <si>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</si>
  <si>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</si>
  <si>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</si>
  <si>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</si>
  <si>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</si>
  <si>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</si>
  <si>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</si>
  <si>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</si>
  <si>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</si>
  <si>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</si>
  <si>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</si>
  <si>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</si>
  <si>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</si>
  <si>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</si>
  <si>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</si>
  <si>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</si>
  <si>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</si>
  <si>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</si>
  <si>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</si>
  <si>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</si>
  <si>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</si>
  <si>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</si>
  <si>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</si>
  <si>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</si>
  <si>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</si>
  <si>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</si>
  <si>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</si>
  <si>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</si>
  <si>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</si>
  <si>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</si>
  <si>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</si>
  <si>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</si>
  <si>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</si>
  <si>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</si>
  <si>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</si>
  <si>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</si>
  <si>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</si>
  <si>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</si>
  <si>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</si>
  <si>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</si>
  <si>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</si>
  <si>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</si>
  <si>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</si>
  <si>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</si>
  <si>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</si>
  <si>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</si>
  <si>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</si>
  <si>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</si>
  <si>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</si>
  <si>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</si>
  <si>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</si>
  <si>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</si>
  <si>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</si>
  <si>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</si>
  <si>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</si>
  <si>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</si>
  <si>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</si>
  <si>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</si>
  <si>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</si>
  <si>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</si>
  <si>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</si>
  <si>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</si>
  <si>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</si>
  <si>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</si>
  <si>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</si>
  <si>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</si>
  <si>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</si>
  <si>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</si>
  <si>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</si>
  <si>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</si>
  <si>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</si>
  <si>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</si>
  <si>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</si>
  <si>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</si>
  <si>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</si>
  <si>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</si>
  <si>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</si>
  <si>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</si>
  <si>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</si>
  <si>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</si>
  <si>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</si>
  <si>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</si>
  <si>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</si>
  <si>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</si>
  <si>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</si>
  <si>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</si>
  <si>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</si>
  <si>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</si>
  <si>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</si>
  <si>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</si>
  <si>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</si>
  <si>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</si>
  <si>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</si>
  <si>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</si>
  <si>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</si>
  <si>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</si>
  <si>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</si>
  <si>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</si>
  <si>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</si>
  <si>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</si>
  <si>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</si>
  <si>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</si>
  <si>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</si>
  <si>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</si>
  <si>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</si>
  <si>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</si>
  <si>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</si>
  <si>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</si>
  <si>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</si>
  <si>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</si>
  <si>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</si>
  <si>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</si>
  <si>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</si>
  <si>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</si>
  <si>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</si>
  <si>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</si>
  <si>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</si>
  <si>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</si>
  <si>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</si>
  <si>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</si>
  <si>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</si>
  <si>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</si>
  <si>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</si>
  <si>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</si>
  <si>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</si>
  <si>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</si>
  <si>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</si>
  <si>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</si>
  <si>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</si>
  <si>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</si>
  <si>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</si>
  <si>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</si>
  <si>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</si>
  <si>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</si>
  <si>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</si>
  <si>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</si>
  <si>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</si>
  <si>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</si>
  <si>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</si>
  <si>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</si>
  <si>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</si>
  <si>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</si>
  <si>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</si>
  <si>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</si>
  <si>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</si>
  <si>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</si>
  <si>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</si>
  <si>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</si>
  <si>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</si>
  <si>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</si>
  <si>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</si>
  <si>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</si>
  <si>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</si>
  <si>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</si>
  <si>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</si>
  <si>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</si>
  <si>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</si>
  <si>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</si>
  <si>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</si>
  <si>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</si>
  <si>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</si>
  <si>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</si>
  <si>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</si>
  <si>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</si>
  <si>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</si>
  <si>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</si>
  <si>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</si>
  <si>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</si>
  <si>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</si>
  <si>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</si>
  <si>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</si>
  <si>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</si>
  <si>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</si>
  <si>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</si>
  <si>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</si>
  <si>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</si>
  <si>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</si>
  <si>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</si>
  <si>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</si>
  <si>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</si>
  <si>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</si>
  <si>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</si>
  <si>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</si>
  <si>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</si>
  <si>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</si>
  <si>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</si>
  <si>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</si>
  <si>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</si>
  <si>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</si>
  <si>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</si>
  <si>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</si>
  <si>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</si>
  <si>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</si>
  <si>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</si>
  <si>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</si>
  <si>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</si>
  <si>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</si>
  <si>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</si>
  <si>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</si>
  <si>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</si>
  <si>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</si>
  <si>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</si>
  <si>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</si>
  <si>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</si>
  <si>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</si>
  <si>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</si>
  <si>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</si>
  <si>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</si>
  <si>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</si>
  <si>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</si>
  <si>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</si>
  <si>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</si>
  <si>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</si>
  <si>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</si>
  <si>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</si>
  <si>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</si>
  <si>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</si>
  <si>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</si>
  <si>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</si>
  <si>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</si>
  <si>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</si>
  <si>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</si>
  <si>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</si>
  <si>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</si>
  <si>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</si>
  <si>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</si>
  <si>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</si>
  <si>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</si>
  <si>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</si>
  <si>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</si>
  <si>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</si>
  <si>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</si>
  <si>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</si>
  <si>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</si>
  <si>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</si>
  <si>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</si>
  <si>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</si>
  <si>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</si>
  <si>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</si>
  <si>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</si>
  <si>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</si>
  <si>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</si>
  <si>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</si>
  <si>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</si>
  <si>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</si>
  <si>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</si>
  <si>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</si>
  <si>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</si>
  <si>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</si>
  <si>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</si>
  <si>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</si>
  <si>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</si>
  <si>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</si>
  <si>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</si>
  <si>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</si>
  <si>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</si>
  <si>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</si>
  <si>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</si>
  <si>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</si>
  <si>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</si>
  <si>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</si>
  <si>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</si>
  <si>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</si>
  <si>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</si>
  <si>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</si>
  <si>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</si>
  <si>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</si>
  <si>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</si>
  <si>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</si>
  <si>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</si>
  <si>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</si>
  <si>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</si>
  <si>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</si>
  <si>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</si>
  <si>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</si>
  <si>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</si>
  <si>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</si>
  <si>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</si>
  <si>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</si>
  <si>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</si>
  <si>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</si>
  <si>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</si>
  <si>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</si>
  <si>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</si>
  <si>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</si>
  <si>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</si>
  <si>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</si>
  <si>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</si>
  <si>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</si>
  <si>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</si>
  <si>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</si>
  <si>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</si>
  <si>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</si>
  <si>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</si>
  <si>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</si>
  <si>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</si>
  <si>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</si>
  <si>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</si>
  <si>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</si>
  <si>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</si>
  <si>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</si>
  <si>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</si>
  <si>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</si>
  <si>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</si>
  <si>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</si>
  <si>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</si>
  <si>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</si>
  <si>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</si>
  <si>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</si>
  <si>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</si>
  <si>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</si>
  <si>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</si>
  <si>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</si>
  <si>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</si>
  <si>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</si>
  <si>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</si>
  <si>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</si>
  <si>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</si>
  <si>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</si>
  <si>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</si>
  <si>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</si>
  <si>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</si>
  <si>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</si>
  <si>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</si>
  <si>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</si>
  <si>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</si>
  <si>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</si>
  <si>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</si>
  <si>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</si>
  <si>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</si>
  <si>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</si>
  <si>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</si>
  <si>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</si>
  <si>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</si>
  <si>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</si>
  <si>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</si>
  <si>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</si>
  <si>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</si>
  <si>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</si>
  <si>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</si>
  <si>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</si>
  <si>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</si>
  <si>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</si>
  <si>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</si>
  <si>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</si>
  <si>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</si>
  <si>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</si>
  <si>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</si>
  <si>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</si>
  <si>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</si>
  <si>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</si>
  <si>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</si>
  <si>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</si>
  <si>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</si>
  <si>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</si>
  <si>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</si>
  <si>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</si>
  <si>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</si>
  <si>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</si>
  <si>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</si>
  <si>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</si>
  <si>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</si>
  <si>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</si>
  <si>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</si>
  <si>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</si>
  <si>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</si>
  <si>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</si>
  <si>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</si>
  <si>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</si>
  <si>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</si>
  <si>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</si>
  <si>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</si>
  <si>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</si>
  <si>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</si>
  <si>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</si>
  <si>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</si>
  <si>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</si>
  <si>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</si>
  <si>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</si>
  <si>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</si>
  <si>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</si>
  <si>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</si>
  <si>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</si>
  <si>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</si>
  <si>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</si>
  <si>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</si>
  <si>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</si>
  <si>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</si>
  <si>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</si>
  <si>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</si>
  <si>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</si>
  <si>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</si>
  <si>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</si>
  <si>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</si>
  <si>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</si>
  <si>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</si>
  <si>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</si>
  <si>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</si>
  <si>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</si>
  <si>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</si>
  <si>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</si>
  <si>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</si>
  <si>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</si>
  <si>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</si>
  <si>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</si>
  <si>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</si>
  <si>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</si>
  <si>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</si>
  <si>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</si>
  <si>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</si>
  <si>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</si>
  <si>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</si>
  <si>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</si>
  <si>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</si>
  <si>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</si>
  <si>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</si>
  <si>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</si>
  <si>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</si>
  <si>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</si>
  <si>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</si>
  <si>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</si>
  <si>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</si>
  <si>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</si>
  <si>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</si>
  <si>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</si>
  <si>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</si>
  <si>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</si>
  <si>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</si>
  <si>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</si>
  <si>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</si>
  <si>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</si>
  <si>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</si>
  <si>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</si>
  <si>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</si>
  <si>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</si>
  <si>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</si>
  <si>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</si>
  <si>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</si>
  <si>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</si>
  <si>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</si>
  <si>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</si>
  <si>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</si>
  <si>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</si>
  <si>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</si>
  <si>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</si>
  <si>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</si>
  <si>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</si>
  <si>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</si>
  <si>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</si>
  <si>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</si>
  <si>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</si>
  <si>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</si>
  <si>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</si>
  <si>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</si>
  <si>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</si>
  <si>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</si>
  <si>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</si>
  <si>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</si>
  <si>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</si>
  <si>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</si>
  <si>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</si>
  <si>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</si>
  <si>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</si>
  <si>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</si>
  <si>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</si>
  <si>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</si>
  <si>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</si>
  <si>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</si>
  <si>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</si>
  <si>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</si>
  <si>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</si>
  <si>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</si>
  <si>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</si>
  <si>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</si>
  <si>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</si>
  <si>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</si>
  <si>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</si>
  <si>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</si>
  <si>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</si>
  <si>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</si>
  <si>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</si>
  <si>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</si>
  <si>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</si>
  <si>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</si>
  <si>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</si>
  <si>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</si>
  <si>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</si>
  <si>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</si>
  <si>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</si>
  <si>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</si>
  <si>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</si>
  <si>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</si>
  <si>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</si>
  <si>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</si>
  <si>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</si>
  <si>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</si>
  <si>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</si>
  <si>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</si>
  <si>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</si>
  <si>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</si>
  <si>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</si>
  <si>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</si>
  <si>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</si>
  <si>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</si>
  <si>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</si>
  <si>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</si>
  <si>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</si>
  <si>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</si>
  <si>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</si>
  <si>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</si>
  <si>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</si>
  <si>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</si>
  <si>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</si>
  <si>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</si>
  <si>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</si>
  <si>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</si>
  <si>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</si>
  <si>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</si>
  <si>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</si>
  <si>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</si>
  <si>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</si>
  <si>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</si>
  <si>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</si>
  <si>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</si>
  <si>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</si>
  <si>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</si>
  <si>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</si>
  <si>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</si>
  <si>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</si>
  <si>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</si>
  <si>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</si>
  <si>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</si>
  <si>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</si>
  <si>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</si>
  <si>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</si>
  <si>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</si>
  <si>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</si>
  <si>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</si>
  <si>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</si>
  <si>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</si>
  <si>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</si>
  <si>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</si>
  <si>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</si>
  <si>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</si>
  <si>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</si>
  <si>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</si>
  <si>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</si>
  <si>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</si>
  <si>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</si>
  <si>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</si>
  <si>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</si>
  <si>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</si>
  <si>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</si>
  <si>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</si>
  <si>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</si>
  <si>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</si>
  <si>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</si>
  <si>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</si>
  <si>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</si>
  <si>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</si>
  <si>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</si>
  <si>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</si>
  <si>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</si>
  <si>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</si>
  <si>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</si>
  <si>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</si>
  <si>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</si>
  <si>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</si>
  <si>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</si>
  <si>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</si>
  <si>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</si>
  <si>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</si>
  <si>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</si>
  <si>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</si>
  <si>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</si>
  <si>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</si>
  <si>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</si>
  <si>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</si>
  <si>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</si>
  <si>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</si>
  <si>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</si>
  <si>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</si>
  <si>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</si>
  <si>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</si>
  <si>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</si>
  <si>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</si>
  <si>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</si>
  <si>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</si>
  <si>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</si>
  <si>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</si>
  <si>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</si>
  <si>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</si>
  <si>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</si>
  <si>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</si>
  <si>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</si>
  <si>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</si>
  <si>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</si>
  <si>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</si>
  <si>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</si>
  <si>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</si>
  <si>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</si>
  <si>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</si>
  <si>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</si>
  <si>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</si>
  <si>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</si>
  <si>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</si>
  <si>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</si>
  <si>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</si>
  <si>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</si>
  <si>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</si>
  <si>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</si>
  <si>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</si>
  <si>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</si>
  <si>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</si>
  <si>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</si>
  <si>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</si>
  <si>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</si>
  <si>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</si>
  <si>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</si>
  <si>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</si>
  <si>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</si>
  <si>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</si>
  <si>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</si>
  <si>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</si>
  <si>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</si>
  <si>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</si>
  <si>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</si>
  <si>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</si>
  <si>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</si>
  <si>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</si>
  <si>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</si>
  <si>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</si>
  <si>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</si>
  <si>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</si>
  <si>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</si>
  <si>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</si>
  <si>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</si>
  <si>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</si>
  <si>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</si>
  <si>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</si>
  <si>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</si>
  <si>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</si>
  <si>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</si>
  <si>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</si>
  <si>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</si>
  <si>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</si>
  <si>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</si>
  <si>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</si>
  <si>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</si>
  <si>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</si>
  <si>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</si>
  <si>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</si>
  <si>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</si>
  <si>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</si>
  <si>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</si>
  <si>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</si>
  <si>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</si>
  <si>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</si>
  <si>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</si>
  <si>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</si>
  <si>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</si>
  <si>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</si>
  <si>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</si>
  <si>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</si>
  <si>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</si>
  <si>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</si>
  <si>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</si>
  <si>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</si>
  <si>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</si>
  <si>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</si>
  <si>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</si>
  <si>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</si>
  <si>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</si>
  <si>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</si>
  <si>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</si>
  <si>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</si>
  <si>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</si>
  <si>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</si>
  <si>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</si>
  <si>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</si>
  <si>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</si>
  <si>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</si>
  <si>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</si>
  <si>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</si>
  <si>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</si>
  <si>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</si>
  <si>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</si>
  <si>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</si>
  <si>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</si>
  <si>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</si>
  <si>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</si>
  <si>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</si>
  <si>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</si>
  <si>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</si>
  <si>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</si>
  <si>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</si>
  <si>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</si>
  <si>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</si>
  <si>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</si>
  <si>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</si>
  <si>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</si>
  <si>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</si>
  <si>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</si>
  <si>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</si>
  <si>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</si>
  <si>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</si>
  <si>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</si>
  <si>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</si>
  <si>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</si>
  <si>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</si>
  <si>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</si>
  <si>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</si>
  <si>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</si>
  <si>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</si>
  <si>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</si>
  <si>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</si>
  <si>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</si>
  <si>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</si>
  <si>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</si>
  <si>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</si>
  <si>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</si>
  <si>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</si>
  <si>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</si>
  <si>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</si>
  <si>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</si>
  <si>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</si>
  <si>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</si>
  <si>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</si>
  <si>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</si>
  <si>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</si>
  <si>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</si>
  <si>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</si>
  <si>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</si>
  <si>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</si>
  <si>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</si>
  <si>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</si>
  <si>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</si>
  <si>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</si>
  <si>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</si>
  <si>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</si>
  <si>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</si>
  <si>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</si>
  <si>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</si>
  <si>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</si>
  <si>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</si>
  <si>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</si>
  <si>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</si>
  <si>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</si>
  <si>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</si>
  <si>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</si>
  <si>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</si>
  <si>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</si>
  <si>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</si>
  <si>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</si>
  <si>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</si>
  <si>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</si>
  <si>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</si>
  <si>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</si>
  <si>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</si>
  <si>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</si>
  <si>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</si>
  <si>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</si>
  <si>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</si>
  <si>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</si>
  <si>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</si>
  <si>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</si>
  <si>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</si>
  <si>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</si>
  <si>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</si>
  <si>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</si>
  <si>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</si>
  <si>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</si>
  <si>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</si>
  <si>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</si>
  <si>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</si>
  <si>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</si>
  <si>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</si>
  <si>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</si>
  <si>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</si>
  <si>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</si>
  <si>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</si>
  <si>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</si>
  <si>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</si>
  <si>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</si>
  <si>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</si>
  <si>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</si>
  <si>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</si>
  <si>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</si>
  <si>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</si>
  <si>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</si>
  <si>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</si>
  <si>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</si>
  <si>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</si>
  <si>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</si>
  <si>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</si>
  <si>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</si>
  <si>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</si>
  <si>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</si>
  <si>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</si>
  <si>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</si>
  <si>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</si>
  <si>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</si>
  <si>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</si>
  <si>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</si>
  <si>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</si>
  <si>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</si>
  <si>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</si>
  <si>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</si>
  <si>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</si>
  <si>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</si>
  <si>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</si>
  <si>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</si>
  <si>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</si>
  <si>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</si>
  <si>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</si>
  <si>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</si>
  <si>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</si>
  <si>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</si>
  <si>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</si>
  <si>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</si>
  <si>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</si>
  <si>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</si>
  <si>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</si>
  <si>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</si>
  <si>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</si>
  <si>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</si>
  <si>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</si>
  <si>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</si>
  <si>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</si>
  <si>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</si>
  <si>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</si>
  <si>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</si>
  <si>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</si>
  <si>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</si>
  <si>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</si>
  <si>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</si>
  <si>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</si>
  <si>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</si>
  <si>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</si>
  <si>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</si>
  <si>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</si>
  <si>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</si>
  <si>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</si>
  <si>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</si>
  <si>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</si>
  <si>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</si>
  <si>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</si>
  <si>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</si>
  <si>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</si>
  <si>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</si>
  <si>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</si>
  <si>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</si>
  <si>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</si>
  <si>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</si>
  <si>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</si>
  <si>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</si>
  <si>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</si>
  <si>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</si>
  <si>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</si>
  <si>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</si>
  <si>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</si>
  <si>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</si>
  <si>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</si>
  <si>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</si>
  <si>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</si>
  <si>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</si>
  <si>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</si>
  <si>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</si>
  <si>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</si>
  <si>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</si>
  <si>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</si>
  <si>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</si>
  <si>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</si>
  <si>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</si>
  <si>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</si>
  <si>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</si>
  <si>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</si>
  <si>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</si>
  <si>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</si>
  <si>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</si>
  <si>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</si>
  <si>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</si>
  <si>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</si>
  <si>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</si>
  <si>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</si>
  <si>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</si>
  <si>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</si>
  <si>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</si>
  <si>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</si>
  <si>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</si>
  <si>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</si>
  <si>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</si>
  <si>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</si>
  <si>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</si>
  <si>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</si>
  <si>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</si>
  <si>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</si>
  <si>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</si>
  <si>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</si>
  <si>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</si>
  <si>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</si>
  <si>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</si>
  <si>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</si>
  <si>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</si>
  <si>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</si>
  <si>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</si>
  <si>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</si>
  <si>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</si>
  <si>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</si>
  <si>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</si>
  <si>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</si>
  <si>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</si>
  <si>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</si>
  <si>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</si>
  <si>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</si>
  <si>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</si>
  <si>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</si>
  <si>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</si>
  <si>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</si>
  <si>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</si>
  <si>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</si>
  <si>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</si>
  <si>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</si>
  <si>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</si>
  <si>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</si>
  <si>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</si>
  <si>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</si>
  <si>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</si>
  <si>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</si>
  <si>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</si>
  <si>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</si>
  <si>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</si>
  <si>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</si>
  <si>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</si>
  <si>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</si>
  <si>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</si>
  <si>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</si>
  <si>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</si>
  <si>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</si>
  <si>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</si>
  <si>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</si>
  <si>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</si>
  <si>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</si>
  <si>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</si>
  <si>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</si>
  <si>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</si>
  <si>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</si>
  <si>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</si>
  <si>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</si>
  <si>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</si>
  <si>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</si>
  <si>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</si>
  <si>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</si>
  <si>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</si>
  <si>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</si>
  <si>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</si>
  <si>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</si>
  <si>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</si>
  <si>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</si>
  <si>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</si>
  <si>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</si>
  <si>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</si>
  <si>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</si>
  <si>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</si>
  <si>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</si>
  <si>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</si>
  <si>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</si>
  <si>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</si>
  <si>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</si>
  <si>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</si>
  <si>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</si>
  <si>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</si>
  <si>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</si>
  <si>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</si>
  <si>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</si>
  <si>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</si>
  <si>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</si>
  <si>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</si>
  <si>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</si>
  <si>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</si>
  <si>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</si>
  <si>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</si>
  <si>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</si>
  <si>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</si>
  <si>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</si>
  <si>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</si>
  <si>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</si>
  <si>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</si>
  <si>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</si>
  <si>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</si>
  <si>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</si>
  <si>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</si>
  <si>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</si>
  <si>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</si>
  <si>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</si>
  <si>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</si>
  <si>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</si>
  <si>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</si>
  <si>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</si>
  <si>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</si>
  <si>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</si>
  <si>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</si>
  <si>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</si>
  <si>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</si>
  <si>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</si>
  <si>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</si>
  <si>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</si>
  <si>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</si>
  <si>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</si>
  <si>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</si>
  <si>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</si>
  <si>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</si>
  <si>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</si>
  <si>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</si>
  <si>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</si>
  <si>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</si>
  <si>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</si>
  <si>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</si>
  <si>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2021-20-10000684</t>
  </si>
  <si>
    <t>PRESTAR LOS SERVICIOS DE EDUCACION INICIAL EN EL MARCO DE LA ATENCION INTEGRAL EN CENTROS DE DESARROLLO INFANTIL -CDI-, DE CONFORMIDAD CON EL MANUAL OPERATIVO DE LA MODALIDAD INSTITUCIONAL, EL LINIAMIENTO TECNICO PARA LA TENCION DE LA PRIMERA INFANCIA Y LAS DIRECTRICES ESTABLECIDAS POR EL ICBF, EN ARMONIA CON LA POLITICA DE ESTADO PARA EL DESARROLLO INTEGRAL DE LA PRIMERA INFANCIA DE CERO A SIEMPRE.</t>
  </si>
  <si>
    <t>Atender integralmente a la primera infancia en el marco de la estrategia "De cero a siempre", de conformidad con las directrices, lineamientos y estandares establecidos con el ICBF, así como regular las relaciones entre las partes derivadas de la entrega de aportes del ICBF a EL CONTRATISTA, para que este asuma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</si>
  <si>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</si>
  <si>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</si>
  <si>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</si>
  <si>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PRESTAR EL SERVICIO CENTROS DE DESARROLLO INFANTIL -CDI- , DE CONFORMIDAD CON EL MANUAL OPERATIVO DE LA MODALIDAD INSTITUCIONAL Y LAS DIRECTRICES ESTABLECIDAS POR EL ICBF, EN ARMONIA CON LA POLÍTICA DE ESTADO PARA EL DESARROLLO INTEGRAL DE LA PRIMERA INFANCIA DE CERO A SIEMPRE..</t>
  </si>
  <si>
    <t>CARMEN ELENA PALOMINO MOJICA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</si>
  <si>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</si>
  <si>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20 345 2020</t>
  </si>
  <si>
    <t>20 142 2020</t>
  </si>
  <si>
    <t>20 319 2013</t>
  </si>
  <si>
    <t>20 432 2014</t>
  </si>
  <si>
    <t>20 138 2016</t>
  </si>
  <si>
    <t>20 620 2016</t>
  </si>
  <si>
    <t>20 343 2017</t>
  </si>
  <si>
    <t>20 120 2019</t>
  </si>
  <si>
    <t>CALLE 10 N 1 - 209</t>
  </si>
  <si>
    <t>3016926166</t>
  </si>
  <si>
    <t>MANZANA 1 CASA 12 BARRIO 8 SEPTIEMBE</t>
  </si>
  <si>
    <t>cdimj123@outlook.es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</si>
</sst>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8"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459</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800241914</v>
      </c>
      <c r="C20" s="5"/>
      <c r="D20" s="73"/>
      <c r="E20" s="5"/>
      <c r="F20" s="5"/>
      <c r="G20" s="5"/>
      <c r="H20" s="185"/>
      <c r="I20" s="148" t="s">
        <v>459</v>
      </c>
      <c r="J20" s="149" t="s">
        <v>468</v>
      </c>
      <c r="K20" s="150">
        <v>1811090925</v>
      </c>
      <c r="L20" s="151"/>
      <c r="M20" s="151">
        <v>44561</v>
      </c>
      <c r="N20" s="134">
        <f>+(M20-L20)/30</f>
        <v>1485.3666666666666</v>
      </c>
      <c r="O20" s="137"/>
      <c r="U20" s="133"/>
      <c r="V20" s="105">
        <f ca="1">NOW()</f>
        <v>44193.674015277778</v>
      </c>
      <c r="W20" s="105">
        <f ca="1">NOW()</f>
        <v>44193.674015277778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DE HOGARES COMUNITARIOS NOROCCIDENTE DE CHIRIGUANA TRADICIONAL</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2687</v>
      </c>
      <c r="E48" s="144">
        <v>41514</v>
      </c>
      <c r="F48" s="144">
        <v>42127</v>
      </c>
      <c r="G48" s="159">
        <f>IF(AND(E48&lt;&gt;"",F48&lt;&gt;""),((F48-E48)/30),"")</f>
        <v>20.433333333333334</v>
      </c>
      <c r="H48" t="s">
        <v>2678</v>
      </c>
      <c r="I48" s="113" t="s">
        <v>459</v>
      </c>
      <c r="J48" s="113" t="s">
        <v>468</v>
      </c>
      <c r="K48" s="116">
        <v>1870590630</v>
      </c>
      <c r="L48" s="115" t="s">
        <v>1148</v>
      </c>
      <c r="M48" s="117"/>
      <c r="N48" s="115" t="s">
        <v>27</v>
      </c>
      <c r="O48" s="115" t="s">
        <v>26</v>
      </c>
      <c r="P48" s="78"/>
    </row>
    <row r="49" spans="1:16" s="6" customFormat="1" ht="24.75" customHeight="1" x14ac:dyDescent="0.25">
      <c r="A49" s="142">
        <v>2</v>
      </c>
      <c r="B49" s="111" t="s">
        <v>2665</v>
      </c>
      <c r="C49" s="112" t="s">
        <v>31</v>
      </c>
      <c r="D49" s="110" t="s">
        <v>2688</v>
      </c>
      <c r="E49" s="144">
        <v>41990</v>
      </c>
      <c r="F49" s="144">
        <v>42398</v>
      </c>
      <c r="G49" s="159">
        <f t="shared" ref="G49:G50" si="2">IF(AND(E49&lt;&gt;"",F49&lt;&gt;""),((F49-E49)/30),"")</f>
        <v>13.6</v>
      </c>
      <c r="H49" t="s">
        <v>2684</v>
      </c>
      <c r="I49" s="113" t="s">
        <v>459</v>
      </c>
      <c r="J49" s="113" t="s">
        <v>468</v>
      </c>
      <c r="K49" s="116">
        <v>1437342250</v>
      </c>
      <c r="L49" s="115" t="s">
        <v>1148</v>
      </c>
      <c r="M49" s="117"/>
      <c r="N49" s="115" t="s">
        <v>27</v>
      </c>
      <c r="O49" s="115" t="s">
        <v>1148</v>
      </c>
      <c r="P49" s="78"/>
    </row>
    <row r="50" spans="1:16" s="6" customFormat="1" ht="24.75" customHeight="1" x14ac:dyDescent="0.25">
      <c r="A50" s="142">
        <v>3</v>
      </c>
      <c r="B50" s="111" t="s">
        <v>2665</v>
      </c>
      <c r="C50" s="112" t="s">
        <v>31</v>
      </c>
      <c r="D50" s="110" t="s">
        <v>2689</v>
      </c>
      <c r="E50" s="144">
        <v>42371</v>
      </c>
      <c r="F50" s="144">
        <v>43040</v>
      </c>
      <c r="G50" s="159">
        <f t="shared" si="2"/>
        <v>22.3</v>
      </c>
      <c r="H50" t="s">
        <v>2679</v>
      </c>
      <c r="I50" s="113" t="s">
        <v>459</v>
      </c>
      <c r="J50" s="113" t="s">
        <v>468</v>
      </c>
      <c r="K50" s="116">
        <v>1448114180</v>
      </c>
      <c r="L50" s="115" t="s">
        <v>1148</v>
      </c>
      <c r="M50" s="117"/>
      <c r="N50" s="115" t="s">
        <v>27</v>
      </c>
      <c r="O50" s="115" t="s">
        <v>26</v>
      </c>
      <c r="P50" s="78"/>
    </row>
    <row r="51" spans="1:16" s="6" customFormat="1" ht="24.75" customHeight="1" outlineLevel="1" x14ac:dyDescent="0.25">
      <c r="A51" s="142">
        <v>4</v>
      </c>
      <c r="B51" s="111" t="s">
        <v>2665</v>
      </c>
      <c r="C51" s="112" t="s">
        <v>31</v>
      </c>
      <c r="D51" s="110" t="s">
        <v>2690</v>
      </c>
      <c r="E51" s="144">
        <v>42716</v>
      </c>
      <c r="F51" s="144">
        <v>43143</v>
      </c>
      <c r="G51" s="159">
        <f t="shared" ref="G51:G107" si="3">IF(AND(E51&lt;&gt;"",F51&lt;&gt;""),((F51-E51)/30),"")</f>
        <v>14.233333333333333</v>
      </c>
      <c r="H51" t="s">
        <v>2680</v>
      </c>
      <c r="I51" s="113" t="s">
        <v>459</v>
      </c>
      <c r="J51" s="113" t="s">
        <v>468</v>
      </c>
      <c r="K51" s="116">
        <v>1673668740</v>
      </c>
      <c r="L51" s="115" t="s">
        <v>1148</v>
      </c>
      <c r="M51" s="117"/>
      <c r="N51" s="115" t="s">
        <v>27</v>
      </c>
      <c r="O51" s="115" t="s">
        <v>26</v>
      </c>
      <c r="P51" s="78"/>
    </row>
    <row r="52" spans="1:16" s="7" customFormat="1" ht="24.75" customHeight="1" outlineLevel="1" x14ac:dyDescent="0.25">
      <c r="A52" s="143">
        <v>5</v>
      </c>
      <c r="B52" s="111" t="s">
        <v>2665</v>
      </c>
      <c r="C52" s="112" t="s">
        <v>31</v>
      </c>
      <c r="D52" s="110" t="s">
        <v>2691</v>
      </c>
      <c r="E52" s="144">
        <v>43067</v>
      </c>
      <c r="F52" s="144">
        <v>43670</v>
      </c>
      <c r="G52" s="159">
        <f t="shared" si="3"/>
        <v>20.100000000000001</v>
      </c>
      <c r="H52" t="s">
        <v>2681</v>
      </c>
      <c r="I52" s="113" t="s">
        <v>459</v>
      </c>
      <c r="J52" s="113" t="s">
        <v>468</v>
      </c>
      <c r="K52" s="116">
        <v>1395423893</v>
      </c>
      <c r="L52" s="115" t="s">
        <v>1148</v>
      </c>
      <c r="M52" s="117"/>
      <c r="N52" s="115" t="s">
        <v>27</v>
      </c>
      <c r="O52" s="115" t="s">
        <v>26</v>
      </c>
      <c r="P52" s="79"/>
    </row>
    <row r="53" spans="1:16" s="7" customFormat="1" ht="24.75" customHeight="1" outlineLevel="1" x14ac:dyDescent="0.25">
      <c r="A53" s="143">
        <v>6</v>
      </c>
      <c r="B53" s="111" t="s">
        <v>2665</v>
      </c>
      <c r="C53" s="112" t="s">
        <v>31</v>
      </c>
      <c r="D53" s="110" t="s">
        <v>2692</v>
      </c>
      <c r="E53" s="144">
        <v>43486</v>
      </c>
      <c r="F53" s="144">
        <v>44001</v>
      </c>
      <c r="G53" s="159">
        <f t="shared" si="3"/>
        <v>17.166666666666668</v>
      </c>
      <c r="H53" t="s">
        <v>2682</v>
      </c>
      <c r="I53" s="113" t="s">
        <v>459</v>
      </c>
      <c r="J53" s="113" t="s">
        <v>468</v>
      </c>
      <c r="K53" s="116">
        <v>1607987614</v>
      </c>
      <c r="L53" s="115" t="s">
        <v>1148</v>
      </c>
      <c r="M53" s="117"/>
      <c r="N53" s="115" t="s">
        <v>27</v>
      </c>
      <c r="O53" s="115" t="s">
        <v>1148</v>
      </c>
      <c r="P53" s="79"/>
    </row>
    <row r="54" spans="1:16" s="7" customFormat="1" ht="24.75" customHeight="1" outlineLevel="1" x14ac:dyDescent="0.25">
      <c r="A54" s="143">
        <v>7</v>
      </c>
      <c r="B54" s="111"/>
      <c r="C54" s="112"/>
      <c r="D54" s="110"/>
      <c r="E54" s="144"/>
      <c r="F54" s="144"/>
      <c r="G54" s="159" t="str">
        <f t="shared" si="3"/>
        <v/>
      </c>
      <c r="H54" s="114"/>
      <c r="I54" s="113"/>
      <c r="J54" s="113"/>
      <c r="K54" s="118"/>
      <c r="L54" s="115"/>
      <c r="M54" s="117"/>
      <c r="N54" s="115"/>
      <c r="O54" s="115"/>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2685</v>
      </c>
      <c r="E114" s="144">
        <v>44075</v>
      </c>
      <c r="F114" s="144">
        <v>44196</v>
      </c>
      <c r="G114" s="159">
        <f>IF(AND(E114&lt;&gt;"",F114&lt;&gt;""),((F114-E114)/30),"")</f>
        <v>4.0333333333333332</v>
      </c>
      <c r="H114" s="121"/>
      <c r="I114" s="120" t="s">
        <v>459</v>
      </c>
      <c r="J114" s="120" t="s">
        <v>468</v>
      </c>
      <c r="K114" s="122">
        <v>709673033</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2686</v>
      </c>
      <c r="E115" s="144">
        <v>43870</v>
      </c>
      <c r="F115" s="144">
        <v>44055</v>
      </c>
      <c r="G115" s="159">
        <f t="shared" ref="G115:G116" si="4">IF(AND(E115&lt;&gt;"",F115&lt;&gt;""),((F115-E115)/30),"")</f>
        <v>6.166666666666667</v>
      </c>
      <c r="H115" s="64"/>
      <c r="I115" s="63" t="s">
        <v>459</v>
      </c>
      <c r="J115" s="63" t="s">
        <v>468</v>
      </c>
      <c r="K115" s="68">
        <v>1064929245</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54332727.75</v>
      </c>
      <c r="F185" s="92"/>
      <c r="G185" s="93"/>
      <c r="H185" s="88"/>
      <c r="I185" s="90" t="s">
        <v>2627</v>
      </c>
      <c r="J185" s="165">
        <f>+SUM(M179:M183)</f>
        <v>0.02</v>
      </c>
      <c r="K185" s="201" t="s">
        <v>2628</v>
      </c>
      <c r="L185" s="201"/>
      <c r="M185" s="94">
        <f>+J185*(SUM(K20:K35))</f>
        <v>36221818.5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32597</v>
      </c>
      <c r="D193" s="5"/>
      <c r="E193" s="125">
        <v>507</v>
      </c>
      <c r="F193" s="5"/>
      <c r="G193" s="5"/>
      <c r="H193" s="146" t="s">
        <v>2683</v>
      </c>
      <c r="J193" s="5"/>
      <c r="K193" s="126">
        <v>41514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2693</v>
      </c>
      <c r="J211" s="27" t="s">
        <v>2622</v>
      </c>
      <c r="K211" s="147" t="s">
        <v>2695</v>
      </c>
      <c r="L211" s="21"/>
      <c r="M211" s="21"/>
      <c r="N211" s="21"/>
      <c r="O211" s="8"/>
    </row>
    <row r="212" spans="1:15" x14ac:dyDescent="0.25">
      <c r="A212" s="9"/>
      <c r="B212" s="27" t="s">
        <v>2619</v>
      </c>
      <c r="C212" s="146" t="s">
        <v>2683</v>
      </c>
      <c r="D212" s="21"/>
      <c r="G212" s="27" t="s">
        <v>2621</v>
      </c>
      <c r="H212" s="147" t="s">
        <v>2694</v>
      </c>
      <c r="J212" s="27" t="s">
        <v>2623</v>
      </c>
      <c r="K212" s="146"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a65d333d-5b59-4810-bc94-b80d9325abbc"/>
    <ds:schemaRef ds:uri="http://purl.org/dc/dcmitype/"/>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CHIRIGUANA1</cp:lastModifiedBy>
  <cp:lastPrinted>2020-12-28T21:46:25Z</cp:lastPrinted>
  <dcterms:created xsi:type="dcterms:W3CDTF">2020-10-14T21:57:42Z</dcterms:created>
  <dcterms:modified xsi:type="dcterms:W3CDTF">2020-12-28T21:50:25Z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